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Details Match" sheetId="2" state="visible" r:id="rId4"/>
    <sheet name="File Check" sheetId="3" state="visible" r:id="rId5"/>
    <sheet name="Fee Calculator" sheetId="4" state="visible" r:id="rId6"/>
    <sheet name="Key Date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<sst xmlns="http://schemas.openxmlformats.org/spreadsheetml/2006/main" count="116" uniqueCount="72">
  <si>
    <t xml:space="preserve">JEE Main 2027 Application Readiness Checker</t>
  </si>
  <si>
    <t xml:space="preserve">Cogniks · JEE Main 2027 Application Form · cogniks.com</t>
  </si>
  <si>
    <t xml:space="preserve">Use this before you open the application form. Blue cells are yours to fill in; black cells calculate automatically.</t>
  </si>
  <si>
    <t xml:space="preserve">1. Details Match: type your name, parents' names and date of birth exactly as they appear on each document. Any mismatch is flagged in red — fix it (e.g. update Aadhaar) before applying.</t>
  </si>
  <si>
    <t xml:space="preserve">2. File Check: enter the size in KB of each file you will upload (right-click the file &gt; Properties). The sheet tells you if it is within NTA's limits.</t>
  </si>
  <si>
    <t xml:space="preserve">3. Fee Calculator: choose your category, gender and number of papers to see the application fee (exam centre in India). Processing charges and GST are extra.</t>
  </si>
  <si>
    <t xml:space="preserve">4. Key Dates: shows how many days are left for each Session 1 and Session 2 step, based on today's date.</t>
  </si>
  <si>
    <t xml:space="preserve">All limits, fees and dates are from the NTA JEE (Main) 2027 Information Bulletin. Always confirm on jeemain.nta.nic.in.</t>
  </si>
  <si>
    <t xml:space="preserve">Field</t>
  </si>
  <si>
    <t xml:space="preserve">As on Class 10 certificate</t>
  </si>
  <si>
    <t xml:space="preserve">As on Aadhaar / ID used for eKYC</t>
  </si>
  <si>
    <t xml:space="preserve">As you will enter in the form</t>
  </si>
  <si>
    <t xml:space="preserve">Check (auto)</t>
  </si>
  <si>
    <t xml:space="preserve">Full name</t>
  </si>
  <si>
    <t xml:space="preserve">RAHUL KUMAR SHARMA</t>
  </si>
  <si>
    <t xml:space="preserve">Rahul Kumar Sharma</t>
  </si>
  <si>
    <t xml:space="preserve">Father's name</t>
  </si>
  <si>
    <t xml:space="preserve">SURESH SHARMA</t>
  </si>
  <si>
    <t xml:space="preserve">Mother's name</t>
  </si>
  <si>
    <t xml:space="preserve">ANITA SHARMA</t>
  </si>
  <si>
    <t xml:space="preserve">Date of birth (DD-MM-YYYY)</t>
  </si>
  <si>
    <t xml:space="preserve">14-03-2009</t>
  </si>
  <si>
    <t xml:space="preserve">Gender</t>
  </si>
  <si>
    <t xml:space="preserve">Male</t>
  </si>
  <si>
    <t xml:space="preserve">Example values are shown — replace them with yours. Capital vs small letters are ignored; spelling, spaces between words and dates are not.</t>
  </si>
  <si>
    <t xml:space="preserve">File</t>
  </si>
  <si>
    <t xml:space="preserve">Format required</t>
  </si>
  <si>
    <t xml:space="preserve">Min KB</t>
  </si>
  <si>
    <t xml:space="preserve">Max KB</t>
  </si>
  <si>
    <t xml:space="preserve">My file size (KB)</t>
  </si>
  <si>
    <t xml:space="preserve">My file format</t>
  </si>
  <si>
    <t xml:space="preserve">Photograph</t>
  </si>
  <si>
    <t xml:space="preserve">JPG/JPEG</t>
  </si>
  <si>
    <t xml:space="preserve">JPG</t>
  </si>
  <si>
    <t xml:space="preserve">Signature</t>
  </si>
  <si>
    <t xml:space="preserve">Class 10 certificate/marksheet</t>
  </si>
  <si>
    <t xml:space="preserve">PDF</t>
  </si>
  <si>
    <t xml:space="preserve">PwD/UDID certificate (if applicable)</t>
  </si>
  <si>
    <t xml:space="preserve">Photo: recent colour photo, white background, about 80% face including ears, no mask. A live photo is also captured during the form.</t>
  </si>
  <si>
    <t xml:space="preserve">Application Fee Calculator (exam centre in India)</t>
  </si>
  <si>
    <t xml:space="preserve">Category</t>
  </si>
  <si>
    <t xml:space="preserve">General</t>
  </si>
  <si>
    <t xml:space="preserve">Female</t>
  </si>
  <si>
    <t xml:space="preserve">Number of papers</t>
  </si>
  <si>
    <t xml:space="preserve">1</t>
  </si>
  <si>
    <t xml:space="preserve">Applying in late-fee window?</t>
  </si>
  <si>
    <t xml:space="preserve">No</t>
  </si>
  <si>
    <t xml:space="preserve">Application fee</t>
  </si>
  <si>
    <t xml:space="preserve">Late fee</t>
  </si>
  <si>
    <t xml:space="preserve">Total (before processing charges + GST)</t>
  </si>
  <si>
    <t xml:space="preserve">Fee table (one paper)</t>
  </si>
  <si>
    <t xml:space="preserve">Gen-EWS / OBC (NCL)</t>
  </si>
  <si>
    <t xml:space="preserve">SC / ST / PwD</t>
  </si>
  <si>
    <t xml:space="preserve">Third gender</t>
  </si>
  <si>
    <t xml:space="preserve">—</t>
  </si>
  <si>
    <t xml:space="preserve">Two papers: General/Gen-EWS/OBC male ₹2,000, female ₹1,600; SC/ST/PwD/third gender ₹1,000. Source: NTA JEE (Main) 2027 Information Bulletin.</t>
  </si>
  <si>
    <t xml:space="preserve">Today</t>
  </si>
  <si>
    <t xml:space="preserve">Session</t>
  </si>
  <si>
    <t xml:space="preserve">Step</t>
  </si>
  <si>
    <t xml:space="preserve">Date / last date</t>
  </si>
  <si>
    <t xml:space="preserve">Days left (auto)</t>
  </si>
  <si>
    <t xml:space="preserve">Done?</t>
  </si>
  <si>
    <t xml:space="preserve">Session 1</t>
  </si>
  <si>
    <t xml:space="preserve">Application closes</t>
  </si>
  <si>
    <t xml:space="preserve">Late-fee window closes</t>
  </si>
  <si>
    <t xml:space="preserve">Correction window opens</t>
  </si>
  <si>
    <t xml:space="preserve">Correction window closes</t>
  </si>
  <si>
    <t xml:space="preserve">City intimation slip</t>
  </si>
  <si>
    <t xml:space="preserve">Admit card</t>
  </si>
  <si>
    <t xml:space="preserve">First exam day</t>
  </si>
  <si>
    <t xml:space="preserve">Session 2</t>
  </si>
  <si>
    <t xml:space="preserve">Application opens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</si>
</sst>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\₹#,##0"/>
    <numFmt numFmtId="167" formatCode="dd\-mmm\-yyyy"/>
    <numFmt numFmtId="168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A5F"/>
      <name val="Cambria"/>
      <family val="0"/>
      <charset val="1"/>
    </font>
    <font>
      <i val="true"/>
      <sz val="11"/>
      <color rgb="FF555555"/>
      <name val="Cambria"/>
      <family val="0"/>
      <charset val="1"/>
    </font>
    <font>
      <i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1"/>
      <name val="Cambria"/>
      <family val="0"/>
      <charset val="1"/>
    </font>
    <font>
      <sz val="11"/>
      <color rgb="FF0000FF"/>
      <name val="Cambria"/>
      <family val="0"/>
      <charset val="1"/>
    </font>
    <font>
      <b val="true"/>
      <sz val="13"/>
      <color rgb="FF1F3A5F"/>
      <name val="Cambria"/>
      <family val="0"/>
      <charset val="1"/>
    </font>
    <font>
      <b val="true"/>
      <sz val="11"/>
      <color rgb="FF1F3A5F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EAF4F4"/>
        <bgColor rgb="FFDFF2E1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8C4CE"/>
      </left>
      <right style="thin">
        <color rgb="FFB8C4CE"/>
      </right>
      <top style="thin">
        <color rgb="FFB8C4CE"/>
      </top>
      <bottom style="thin">
        <color rgb="FFB8C4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8D7D3"/>
        </patternFill>
      </fill>
    </dxf>
    <dxf>
      <fill>
        <patternFill>
          <bgColor rgb="FFDFF2E1"/>
        </patternFill>
      </fill>
    </dxf>
    <dxf>
      <fill>
        <patternFill>
          <bgColor rgb="FFFDEBD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C4CE"/>
      <rgbColor rgb="FF808080"/>
      <rgbColor rgb="FF9999FF"/>
      <rgbColor rgb="FF993366"/>
      <rgbColor rgb="FFFDEBD3"/>
      <rgbColor rgb="FFEAF4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FF2E1"/>
      <rgbColor rgb="FFFFFF99"/>
      <rgbColor rgb="FF99CCFF"/>
      <rgbColor rgb="FFFF99CC"/>
      <rgbColor rgb="FFCC99FF"/>
      <rgbColor rgb="FFF8D7D3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4" customFormat="false" ht="15" hidden="false" customHeight="false" outlineLevel="0" collapsed="false">
      <c r="A4" s="3" t="s">
        <v>2</v>
      </c>
    </row>
    <row r="5" customFormat="false" ht="28.35" hidden="false" customHeight="false" outlineLevel="0" collapsed="false">
      <c r="A5" s="3" t="s">
        <v>3</v>
      </c>
    </row>
    <row r="6" customFormat="false" ht="28.35" hidden="false" customHeight="false" outlineLevel="0" collapsed="false">
      <c r="A6" s="3" t="s">
        <v>4</v>
      </c>
    </row>
    <row r="7" customFormat="false" ht="28.3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9" customFormat="false" ht="15" hidden="false" customHeight="false" outlineLevel="0" collapsed="false">
      <c r="A9" s="3"/>
    </row>
    <row r="10" customFormat="false" ht="15" hidden="false" customHeight="false" outlineLevel="0" collapsed="false">
      <c r="A10" s="4" t="s">
        <v>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30"/>
    <col collapsed="false" customWidth="true" hidden="false" outlineLevel="0" max="3" min="3" style="0" width="32"/>
    <col collapsed="false" customWidth="true" hidden="false" outlineLevel="0" max="5" min="4" style="0" width="30"/>
  </cols>
  <sheetData>
    <row r="1" customFormat="false" ht="15" hidden="false" customHeight="false" outlineLevel="0" collapsed="false">
      <c r="A1" s="5" t="s">
        <v>8</v>
      </c>
      <c r="B1" s="5" t="s">
        <v>9</v>
      </c>
      <c r="C1" s="5" t="s">
        <v>10</v>
      </c>
      <c r="D1" s="5" t="s">
        <v>11</v>
      </c>
      <c r="E1" s="5" t="s">
        <v>12</v>
      </c>
    </row>
    <row r="2" customFormat="false" ht="15" hidden="false" customHeight="false" outlineLevel="0" collapsed="false">
      <c r="A2" s="6" t="s">
        <v>13</v>
      </c>
      <c r="B2" s="7" t="s">
        <v>14</v>
      </c>
      <c r="C2" s="7" t="s">
        <v>15</v>
      </c>
      <c r="D2" s="7" t="s">
        <v>14</v>
      </c>
      <c r="E2" s="8" t="str">
        <f aca="false">IF(COUNTA(B2:D2)&lt;2,"Fill at least two columns",IF(AND(OR(B2="",D2="",EXACT(UPPER(TRIM(B2)),UPPER(TRIM(D2)))),OR(C2="",D2="",EXACT(UPPER(TRIM(C2)),UPPER(TRIM(D2)))),OR(B2="",C2="",EXACT(UPPER(TRIM(B2)),UPPER(TRIM(C2))))),"Match","MISMATCH – fix before applying"))</f>
        <v>Match</v>
      </c>
    </row>
    <row r="3" customFormat="false" ht="15" hidden="false" customHeight="false" outlineLevel="0" collapsed="false">
      <c r="A3" s="6" t="s">
        <v>16</v>
      </c>
      <c r="B3" s="7" t="s">
        <v>17</v>
      </c>
      <c r="C3" s="7"/>
      <c r="D3" s="7" t="s">
        <v>17</v>
      </c>
      <c r="E3" s="8" t="str">
        <f aca="false">IF(COUNTA(B3:D3)&lt;2,"Fill at least two columns",IF(AND(OR(B3="",D3="",EXACT(UPPER(TRIM(B3)),UPPER(TRIM(D3)))),OR(C3="",D3="",EXACT(UPPER(TRIM(C3)),UPPER(TRIM(D3)))),OR(B3="",C3="",EXACT(UPPER(TRIM(B3)),UPPER(TRIM(C3))))),"Match","MISMATCH – fix before applying"))</f>
        <v>Match</v>
      </c>
    </row>
    <row r="4" customFormat="false" ht="15" hidden="false" customHeight="false" outlineLevel="0" collapsed="false">
      <c r="A4" s="6" t="s">
        <v>18</v>
      </c>
      <c r="B4" s="7" t="s">
        <v>19</v>
      </c>
      <c r="C4" s="7"/>
      <c r="D4" s="7" t="s">
        <v>19</v>
      </c>
      <c r="E4" s="8" t="str">
        <f aca="false">IF(COUNTA(B4:D4)&lt;2,"Fill at least two columns",IF(AND(OR(B4="",D4="",EXACT(UPPER(TRIM(B4)),UPPER(TRIM(D4)))),OR(C4="",D4="",EXACT(UPPER(TRIM(C4)),UPPER(TRIM(D4)))),OR(B4="",C4="",EXACT(UPPER(TRIM(B4)),UPPER(TRIM(C4))))),"Match","MISMATCH – fix before applying"))</f>
        <v>Match</v>
      </c>
    </row>
    <row r="5" customFormat="false" ht="28.35" hidden="false" customHeight="false" outlineLevel="0" collapsed="false">
      <c r="A5" s="6" t="s">
        <v>20</v>
      </c>
      <c r="B5" s="7" t="s">
        <v>21</v>
      </c>
      <c r="C5" s="7" t="s">
        <v>21</v>
      </c>
      <c r="D5" s="7" t="s">
        <v>21</v>
      </c>
      <c r="E5" s="8" t="str">
        <f aca="false">IF(COUNTA(B5:D5)&lt;2,"Fill at least two columns",IF(AND(OR(B5="",D5="",EXACT(UPPER(TRIM(B5)),UPPER(TRIM(D5)))),OR(C5="",D5="",EXACT(UPPER(TRIM(C5)),UPPER(TRIM(D5)))),OR(B5="",C5="",EXACT(UPPER(TRIM(B5)),UPPER(TRIM(C5))))),"Match","MISMATCH – fix before applying"))</f>
        <v>Match</v>
      </c>
    </row>
    <row r="6" customFormat="false" ht="15" hidden="false" customHeight="false" outlineLevel="0" collapsed="false">
      <c r="A6" s="6" t="s">
        <v>22</v>
      </c>
      <c r="B6" s="7"/>
      <c r="C6" s="7" t="s">
        <v>23</v>
      </c>
      <c r="D6" s="7" t="s">
        <v>23</v>
      </c>
      <c r="E6" s="8" t="str">
        <f aca="false">IF(COUNTA(B6:D6)&lt;2,"Fill at least two columns",IF(AND(OR(B6="",D6="",EXACT(UPPER(TRIM(B6)),UPPER(TRIM(D6)))),OR(C6="",D6="",EXACT(UPPER(TRIM(C6)),UPPER(TRIM(D6)))),OR(B6="",C6="",EXACT(UPPER(TRIM(B6)),UPPER(TRIM(C6))))),"Match","MISMATCH – fix before applying"))</f>
        <v>Match</v>
      </c>
    </row>
    <row r="8" customFormat="false" ht="15" hidden="false" customHeight="false" outlineLevel="0" collapsed="false">
      <c r="A8" s="9" t="s">
        <v>24</v>
      </c>
    </row>
  </sheetData>
  <conditionalFormatting sqref="E2:E6">
    <cfRule type="expression" priority="2" aboveAverage="0" equalAverage="0" bottom="0" percent="0" rank="0" text="" dxfId="0">
      <formula>LEFT($E2,8)="MISMATCH"</formula>
    </cfRule>
    <cfRule type="expression" priority="3" aboveAverage="0" equalAverage="0" bottom="0" percent="0" rank="0" text="" dxfId="1">
      <formula>$E2="Match"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4" min="3" style="0" width="9"/>
    <col collapsed="false" customWidth="true" hidden="false" outlineLevel="0" max="5" min="5" style="0" width="17"/>
    <col collapsed="false" customWidth="true" hidden="false" outlineLevel="0" max="6" min="6" style="0" width="15"/>
    <col collapsed="false" customWidth="true" hidden="false" outlineLevel="0" max="7" min="7" style="0" width="36"/>
  </cols>
  <sheetData>
    <row r="1" customFormat="false" ht="28.35" hidden="false" customHeight="false" outlineLevel="0" collapsed="false">
      <c r="A1" s="5" t="s">
        <v>25</v>
      </c>
      <c r="B1" s="5" t="s">
        <v>26</v>
      </c>
      <c r="C1" s="5" t="s">
        <v>27</v>
      </c>
      <c r="D1" s="5" t="s">
        <v>28</v>
      </c>
      <c r="E1" s="5" t="s">
        <v>29</v>
      </c>
      <c r="F1" s="5" t="s">
        <v>30</v>
      </c>
      <c r="G1" s="5" t="s">
        <v>12</v>
      </c>
    </row>
    <row r="2" customFormat="false" ht="15" hidden="false" customHeight="false" outlineLevel="0" collapsed="false">
      <c r="A2" s="10" t="s">
        <v>31</v>
      </c>
      <c r="B2" s="10" t="s">
        <v>32</v>
      </c>
      <c r="C2" s="10" t="n">
        <v>10</v>
      </c>
      <c r="D2" s="10" t="n">
        <v>200</v>
      </c>
      <c r="E2" s="11" t="n">
        <v>85</v>
      </c>
      <c r="F2" s="11" t="s">
        <v>33</v>
      </c>
      <c r="G2" s="8" t="str">
        <f aca="false">IF(E2="","Not needed / not entered",IF(AND(F2&lt;&gt;"",ISERROR(SEARCH(F2,B2))),"Wrong format – need "&amp;B2,IF(E2&lt;C2,"Too small – rescan at higher quality",IF(E2&gt;D2,"Too large – compress below "&amp;D2&amp;" KB","OK"))))</f>
        <v>OK</v>
      </c>
    </row>
    <row r="3" customFormat="false" ht="15" hidden="false" customHeight="false" outlineLevel="0" collapsed="false">
      <c r="A3" s="10" t="s">
        <v>34</v>
      </c>
      <c r="B3" s="10" t="s">
        <v>32</v>
      </c>
      <c r="C3" s="10" t="n">
        <v>10</v>
      </c>
      <c r="D3" s="10" t="n">
        <v>100</v>
      </c>
      <c r="E3" s="11" t="n">
        <v>24</v>
      </c>
      <c r="F3" s="11" t="s">
        <v>33</v>
      </c>
      <c r="G3" s="8" t="str">
        <f aca="false">IF(E3="","Not needed / not entered",IF(AND(F3&lt;&gt;"",ISERROR(SEARCH(F3,B3))),"Wrong format – need "&amp;B3,IF(E3&lt;C3,"Too small – rescan at higher quality",IF(E3&gt;D3,"Too large – compress below "&amp;D3&amp;" KB","OK"))))</f>
        <v>OK</v>
      </c>
    </row>
    <row r="4" customFormat="false" ht="15" hidden="false" customHeight="false" outlineLevel="0" collapsed="false">
      <c r="A4" s="10" t="s">
        <v>35</v>
      </c>
      <c r="B4" s="10" t="s">
        <v>36</v>
      </c>
      <c r="C4" s="10" t="n">
        <v>50</v>
      </c>
      <c r="D4" s="10" t="n">
        <v>300</v>
      </c>
      <c r="E4" s="11" t="n">
        <v>420</v>
      </c>
      <c r="F4" s="11" t="s">
        <v>36</v>
      </c>
      <c r="G4" s="8" t="str">
        <f aca="false">IF(E4="","Not needed / not entered",IF(AND(F4&lt;&gt;"",ISERROR(SEARCH(F4,B4))),"Wrong format – need "&amp;B4,IF(E4&lt;C4,"Too small – rescan at higher quality",IF(E4&gt;D4,"Too large – compress below "&amp;D4&amp;" KB","OK"))))</f>
        <v>Too large – compress below 300 KB</v>
      </c>
    </row>
    <row r="5" customFormat="false" ht="15" hidden="false" customHeight="false" outlineLevel="0" collapsed="false">
      <c r="A5" s="10" t="s">
        <v>37</v>
      </c>
      <c r="B5" s="10" t="s">
        <v>36</v>
      </c>
      <c r="C5" s="10" t="n">
        <v>50</v>
      </c>
      <c r="D5" s="10" t="n">
        <v>300</v>
      </c>
      <c r="E5" s="11"/>
      <c r="F5" s="11"/>
      <c r="G5" s="8" t="str">
        <f aca="false">IF(E5="","Not needed / not entered",IF(AND(F5&lt;&gt;"",ISERROR(SEARCH(F5,B5))),"Wrong format – need "&amp;B5,IF(E5&lt;C5,"Too small – rescan at higher quality",IF(E5&gt;D5,"Too large – compress below "&amp;D5&amp;" KB","OK"))))</f>
        <v>Not needed / not entered</v>
      </c>
    </row>
    <row r="7" customFormat="false" ht="15" hidden="false" customHeight="false" outlineLevel="0" collapsed="false">
      <c r="A7" s="9" t="s">
        <v>38</v>
      </c>
    </row>
  </sheetData>
  <conditionalFormatting sqref="G2:G5">
    <cfRule type="expression" priority="2" aboveAverage="0" equalAverage="0" bottom="0" percent="0" rank="0" text="" dxfId="1">
      <formula>$G2="OK"</formula>
    </cfRule>
    <cfRule type="expression" priority="3" aboveAverage="0" equalAverage="0" bottom="0" percent="0" rank="0" text="" dxfId="0">
      <formula>OR(LEFT($G2,3)="Too",LEFT($G2,5)="Wrong")</formula>
    </cfRule>
  </conditionalFormatting>
  <dataValidations count="1">
    <dataValidation allowBlank="false" errorStyle="stop" operator="between" showDropDown="false" showErrorMessage="false" showInputMessage="false" sqref="F2:F5" type="list">
      <formula1>"JPG,JPEG,PDF,PNG"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6"/>
    <col collapsed="false" customWidth="true" hidden="false" outlineLevel="0" max="3" min="3" style="0" width="12"/>
  </cols>
  <sheetData>
    <row r="1" customFormat="false" ht="16.15" hidden="false" customHeight="false" outlineLevel="0" collapsed="false">
      <c r="A1" s="12" t="s">
        <v>39</v>
      </c>
    </row>
    <row r="3" customFormat="false" ht="15" hidden="false" customHeight="false" outlineLevel="0" collapsed="false">
      <c r="A3" s="13" t="s">
        <v>40</v>
      </c>
      <c r="B3" s="14" t="s">
        <v>41</v>
      </c>
    </row>
    <row r="4" customFormat="false" ht="15" hidden="false" customHeight="false" outlineLevel="0" collapsed="false">
      <c r="A4" s="13" t="s">
        <v>22</v>
      </c>
      <c r="B4" s="14" t="s">
        <v>42</v>
      </c>
    </row>
    <row r="5" customFormat="false" ht="15" hidden="false" customHeight="false" outlineLevel="0" collapsed="false">
      <c r="A5" s="13" t="s">
        <v>43</v>
      </c>
      <c r="B5" s="14" t="s">
        <v>44</v>
      </c>
    </row>
    <row r="6" customFormat="false" ht="15" hidden="false" customHeight="false" outlineLevel="0" collapsed="false">
      <c r="A6" s="13" t="s">
        <v>45</v>
      </c>
      <c r="B6" s="14" t="s">
        <v>46</v>
      </c>
    </row>
    <row r="8" customFormat="false" ht="15" hidden="false" customHeight="false" outlineLevel="0" collapsed="false">
      <c r="A8" s="13" t="s">
        <v>47</v>
      </c>
      <c r="B8" s="15" t="n">
        <f aca="false">IF(B5="2",IF(OR(B3="SC",B3="ST",B3="PwD",B4="Third gender"),1000,IF(B4="Female",1600,2000)),IF(OR(B3="SC",B3="ST",B3="PwD",B4="Third gender"),500,IF(B4="Female",800,IF(B3="General",1000,900))))</f>
        <v>800</v>
      </c>
    </row>
    <row r="9" customFormat="false" ht="15" hidden="false" customHeight="false" outlineLevel="0" collapsed="false">
      <c r="A9" s="13" t="s">
        <v>48</v>
      </c>
      <c r="B9" s="15" t="n">
        <f aca="false">IF(B6="Yes",500,0)</f>
        <v>0</v>
      </c>
    </row>
    <row r="10" customFormat="false" ht="15" hidden="false" customHeight="false" outlineLevel="0" collapsed="false">
      <c r="A10" s="16" t="s">
        <v>49</v>
      </c>
      <c r="B10" s="15" t="n">
        <f aca="false">B8+B9</f>
        <v>800</v>
      </c>
    </row>
    <row r="12" customFormat="false" ht="15" hidden="false" customHeight="false" outlineLevel="0" collapsed="false">
      <c r="A12" s="5" t="s">
        <v>50</v>
      </c>
      <c r="B12" s="5" t="s">
        <v>23</v>
      </c>
      <c r="C12" s="5" t="s">
        <v>42</v>
      </c>
    </row>
    <row r="13" customFormat="false" ht="15" hidden="false" customHeight="false" outlineLevel="0" collapsed="false">
      <c r="A13" s="17" t="s">
        <v>41</v>
      </c>
      <c r="B13" s="18" t="n">
        <v>1000</v>
      </c>
      <c r="C13" s="18" t="n">
        <v>800</v>
      </c>
    </row>
    <row r="14" customFormat="false" ht="15" hidden="false" customHeight="false" outlineLevel="0" collapsed="false">
      <c r="A14" s="17" t="s">
        <v>51</v>
      </c>
      <c r="B14" s="18" t="n">
        <v>900</v>
      </c>
      <c r="C14" s="18" t="n">
        <v>800</v>
      </c>
    </row>
    <row r="15" customFormat="false" ht="15" hidden="false" customHeight="false" outlineLevel="0" collapsed="false">
      <c r="A15" s="17" t="s">
        <v>52</v>
      </c>
      <c r="B15" s="18" t="n">
        <v>500</v>
      </c>
      <c r="C15" s="18" t="n">
        <v>500</v>
      </c>
    </row>
    <row r="16" customFormat="false" ht="15" hidden="false" customHeight="false" outlineLevel="0" collapsed="false">
      <c r="A16" s="17" t="s">
        <v>53</v>
      </c>
      <c r="B16" s="18" t="n">
        <v>500</v>
      </c>
      <c r="C16" s="17" t="s">
        <v>54</v>
      </c>
    </row>
    <row r="18" customFormat="false" ht="15" hidden="false" customHeight="false" outlineLevel="0" collapsed="false">
      <c r="A18" s="9" t="s">
        <v>55</v>
      </c>
    </row>
  </sheetData>
  <dataValidations count="4">
    <dataValidation allowBlank="false" errorStyle="stop" operator="between" showDropDown="false" showErrorMessage="false" showInputMessage="false" sqref="B3" type="list">
      <formula1>"General,Gen-EWS,OBC (NCL),SC,ST,PwD"</formula1>
      <formula2>0</formula2>
    </dataValidation>
    <dataValidation allowBlank="false" errorStyle="stop" operator="between" showDropDown="false" showErrorMessage="false" showInputMessage="false" sqref="B4" type="list">
      <formula1>"Male,Female,Third gender"</formula1>
      <formula2>0</formula2>
    </dataValidation>
    <dataValidation allowBlank="false" errorStyle="stop" operator="between" showDropDown="false" showErrorMessage="false" showInputMessage="false" sqref="B5" type="list">
      <formula1>"1,2"</formula1>
      <formula2>0</formula2>
    </dataValidation>
    <dataValidation allowBlank="false" errorStyle="stop" operator="between" showDropDown="false" showErrorMessage="false" showInputMessage="false" sqref="B6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8"/>
    <col collapsed="false" customWidth="true" hidden="false" outlineLevel="0" max="4" min="3" style="0" width="16"/>
    <col collapsed="false" customWidth="true" hidden="false" outlineLevel="0" max="5" min="5" style="0" width="10"/>
  </cols>
  <sheetData>
    <row r="1" customFormat="false" ht="15" hidden="false" customHeight="false" outlineLevel="0" collapsed="false">
      <c r="A1" s="13" t="s">
        <v>56</v>
      </c>
      <c r="B1" s="19" t="n">
        <f aca="true">TODAY()</f>
        <v>46327</v>
      </c>
    </row>
    <row r="3" customFormat="false" ht="15" hidden="false" customHeight="false" outlineLevel="0" collapsed="false">
      <c r="A3" s="5" t="s">
        <v>57</v>
      </c>
      <c r="B3" s="5" t="s">
        <v>58</v>
      </c>
      <c r="C3" s="5" t="s">
        <v>59</v>
      </c>
      <c r="D3" s="5" t="s">
        <v>60</v>
      </c>
      <c r="E3" s="5" t="s">
        <v>61</v>
      </c>
    </row>
    <row r="4" customFormat="false" ht="15" hidden="false" customHeight="false" outlineLevel="0" collapsed="false">
      <c r="A4" s="17" t="s">
        <v>62</v>
      </c>
      <c r="B4" s="17" t="s">
        <v>63</v>
      </c>
      <c r="C4" s="20" t="n">
        <v>46348</v>
      </c>
      <c r="D4" s="21" t="n">
        <f aca="false">IF(E4="Yes","Done",IF(C4-$B$1&lt;0,"Passed",C4-$B$1))</f>
        <v>21</v>
      </c>
      <c r="E4" s="14" t="s">
        <v>46</v>
      </c>
    </row>
    <row r="5" customFormat="false" ht="15" hidden="false" customHeight="false" outlineLevel="0" collapsed="false">
      <c r="A5" s="17" t="s">
        <v>62</v>
      </c>
      <c r="B5" s="17" t="s">
        <v>64</v>
      </c>
      <c r="C5" s="20" t="n">
        <v>46352</v>
      </c>
      <c r="D5" s="21" t="n">
        <f aca="false">IF(E5="Yes","Done",IF(C5-$B$1&lt;0,"Passed",C5-$B$1))</f>
        <v>25</v>
      </c>
      <c r="E5" s="14" t="s">
        <v>46</v>
      </c>
    </row>
    <row r="6" customFormat="false" ht="15" hidden="false" customHeight="false" outlineLevel="0" collapsed="false">
      <c r="A6" s="17" t="s">
        <v>62</v>
      </c>
      <c r="B6" s="17" t="s">
        <v>65</v>
      </c>
      <c r="C6" s="20" t="n">
        <v>46353</v>
      </c>
      <c r="D6" s="21" t="n">
        <f aca="false">IF(E6="Yes","Done",IF(C6-$B$1&lt;0,"Passed",C6-$B$1))</f>
        <v>26</v>
      </c>
      <c r="E6" s="14" t="s">
        <v>46</v>
      </c>
    </row>
    <row r="7" customFormat="false" ht="15" hidden="false" customHeight="false" outlineLevel="0" collapsed="false">
      <c r="A7" s="17" t="s">
        <v>62</v>
      </c>
      <c r="B7" s="17" t="s">
        <v>66</v>
      </c>
      <c r="C7" s="20" t="n">
        <v>46355</v>
      </c>
      <c r="D7" s="21" t="n">
        <f aca="false">IF(E7="Yes","Done",IF(C7-$B$1&lt;0,"Passed",C7-$B$1))</f>
        <v>28</v>
      </c>
      <c r="E7" s="14" t="s">
        <v>46</v>
      </c>
    </row>
    <row r="8" customFormat="false" ht="15" hidden="false" customHeight="false" outlineLevel="0" collapsed="false">
      <c r="A8" s="17" t="s">
        <v>62</v>
      </c>
      <c r="B8" s="17" t="s">
        <v>67</v>
      </c>
      <c r="C8" s="20" t="n">
        <v>46386</v>
      </c>
      <c r="D8" s="21" t="n">
        <f aca="false">IF(E8="Yes","Done",IF(C8-$B$1&lt;0,"Passed",C8-$B$1))</f>
        <v>59</v>
      </c>
      <c r="E8" s="14" t="s">
        <v>46</v>
      </c>
    </row>
    <row r="9" customFormat="false" ht="15" hidden="false" customHeight="false" outlineLevel="0" collapsed="false">
      <c r="A9" s="17" t="s">
        <v>62</v>
      </c>
      <c r="B9" s="17" t="s">
        <v>68</v>
      </c>
      <c r="C9" s="20" t="n">
        <v>46400</v>
      </c>
      <c r="D9" s="21" t="n">
        <f aca="false">IF(E9="Yes","Done",IF(C9-$B$1&lt;0,"Passed",C9-$B$1))</f>
        <v>73</v>
      </c>
      <c r="E9" s="14" t="s">
        <v>46</v>
      </c>
    </row>
    <row r="10" customFormat="false" ht="15" hidden="false" customHeight="false" outlineLevel="0" collapsed="false">
      <c r="A10" s="17" t="s">
        <v>62</v>
      </c>
      <c r="B10" s="17" t="s">
        <v>69</v>
      </c>
      <c r="C10" s="20" t="n">
        <v>46407</v>
      </c>
      <c r="D10" s="21" t="n">
        <f aca="false">IF(E10="Yes","Done",IF(C10-$B$1&lt;0,"Passed",C10-$B$1))</f>
        <v>80</v>
      </c>
      <c r="E10" s="14" t="s">
        <v>46</v>
      </c>
    </row>
    <row r="11" customFormat="false" ht="15" hidden="false" customHeight="false" outlineLevel="0" collapsed="false">
      <c r="A11" s="17" t="s">
        <v>70</v>
      </c>
      <c r="B11" s="17" t="s">
        <v>71</v>
      </c>
      <c r="C11" s="20" t="n">
        <v>46392</v>
      </c>
      <c r="D11" s="21" t="n">
        <f aca="false">IF(E11="Yes","Done",IF(C11-$B$1&lt;0,"Passed",C11-$B$1))</f>
        <v>65</v>
      </c>
      <c r="E11" s="14" t="s">
        <v>46</v>
      </c>
    </row>
    <row r="12" customFormat="false" ht="15" hidden="false" customHeight="false" outlineLevel="0" collapsed="false">
      <c r="A12" s="17" t="s">
        <v>70</v>
      </c>
      <c r="B12" s="17" t="s">
        <v>63</v>
      </c>
      <c r="C12" s="20" t="n">
        <v>46421</v>
      </c>
      <c r="D12" s="21" t="n">
        <f aca="false">IF(E12="Yes","Done",IF(C12-$B$1&lt;0,"Passed",C12-$B$1))</f>
        <v>94</v>
      </c>
      <c r="E12" s="14" t="s">
        <v>46</v>
      </c>
    </row>
    <row r="13" customFormat="false" ht="15" hidden="false" customHeight="false" outlineLevel="0" collapsed="false">
      <c r="A13" s="17" t="s">
        <v>70</v>
      </c>
      <c r="B13" s="17" t="s">
        <v>66</v>
      </c>
      <c r="C13" s="20" t="n">
        <v>46428</v>
      </c>
      <c r="D13" s="21" t="n">
        <f aca="false">IF(E13="Yes","Done",IF(C13-$B$1&lt;0,"Passed",C13-$B$1))</f>
        <v>101</v>
      </c>
      <c r="E13" s="14" t="s">
        <v>46</v>
      </c>
    </row>
    <row r="14" customFormat="false" ht="15" hidden="false" customHeight="false" outlineLevel="0" collapsed="false">
      <c r="A14" s="17" t="s">
        <v>70</v>
      </c>
      <c r="B14" s="17" t="s">
        <v>67</v>
      </c>
      <c r="C14" s="20" t="n">
        <v>46458</v>
      </c>
      <c r="D14" s="21" t="n">
        <f aca="false">IF(E14="Yes","Done",IF(C14-$B$1&lt;0,"Passed",C14-$B$1))</f>
        <v>131</v>
      </c>
      <c r="E14" s="14" t="s">
        <v>46</v>
      </c>
    </row>
    <row r="15" customFormat="false" ht="15" hidden="false" customHeight="false" outlineLevel="0" collapsed="false">
      <c r="A15" s="17" t="s">
        <v>70</v>
      </c>
      <c r="B15" s="17" t="s">
        <v>68</v>
      </c>
      <c r="C15" s="20" t="n">
        <v>46471</v>
      </c>
      <c r="D15" s="21" t="n">
        <f aca="false">IF(E15="Yes","Done",IF(C15-$B$1&lt;0,"Passed",C15-$B$1))</f>
        <v>144</v>
      </c>
      <c r="E15" s="14" t="s">
        <v>46</v>
      </c>
    </row>
    <row r="16" customFormat="false" ht="15" hidden="false" customHeight="false" outlineLevel="0" collapsed="false">
      <c r="A16" s="17" t="s">
        <v>70</v>
      </c>
      <c r="B16" s="17" t="s">
        <v>69</v>
      </c>
      <c r="C16" s="20" t="n">
        <v>46479</v>
      </c>
      <c r="D16" s="21" t="n">
        <f aca="false">IF(E16="Yes","Done",IF(C16-$B$1&lt;0,"Passed",C16-$B$1))</f>
        <v>152</v>
      </c>
      <c r="E16" s="14" t="s">
        <v>46</v>
      </c>
    </row>
  </sheetData>
  <conditionalFormatting sqref="D4:D16">
    <cfRule type="expression" priority="2" aboveAverage="0" equalAverage="0" bottom="0" percent="0" rank="0" text="" dxfId="2">
      <formula>AND(ISNUMBER($D4),$D4&lt;=7)</formula>
    </cfRule>
  </conditionalFormatting>
  <dataValidations count="1">
    <dataValidation allowBlank="false" errorStyle="stop" operator="between" showDropDown="false" showErrorMessage="false" showInputMessage="false" sqref="E4:E16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2026-11-01T11:53:50Z</dcterms:created>
  <dc:creator>openpyxl</dc:creator>
  <dc:description/>
  <dc:language>en-US</dc:language>
  <cp:lastModifiedBy/>
  <dcterms:modified xsi:type="dcterms:W3CDTF">2026-11-01T11:53:50Z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