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Phases" sheetId="2" state="visible" r:id="rId4"/>
    <sheet name="This Week" sheetId="3" state="visible" r:id="rId5"/>
    <sheet name="Weekly Log" sheetId="4" state="visible" r:id="rId6"/>
    <sheet name="Chapter Tracker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<sst xmlns="http://schemas.openxmlformats.org/spreadsheetml/2006/main" count="137" uniqueCount="96">
  <si>
    <t xml:space="preserve">Cogniks — JEE + Boards Dual-Prep Planner</t>
  </si>
  <si>
    <t xml:space="preserve">Companion to: How to Balance JEE and Board Exams · cogniks.com</t>
  </si>
  <si>
    <t xml:space="preserve">1. Phases: the suggested JEE : Boards split for each phase. Change the blue JEE % if your situation is different.</t>
  </si>
  <si>
    <t xml:space="preserve">2. This Week: pick the current phase and enter your total study hours. It tells you how many hours go to JEE and to boards.</t>
  </si>
  <si>
    <t xml:space="preserve">3. Weekly Log: one row per week — actual JEE and board hours, mock score and how you feel (1–5). It flags weeks where the split drifts more than 10 points from target.</t>
  </si>
  <si>
    <t xml:space="preserve">4. Chapter Tracker: every Class 12 PCM chapter with the 4 steps from the post (NCERT read → NCERT exercises → JEE problems → board-style answer). A chapter counts as Done only when all 4 are Yes.</t>
  </si>
  <si>
    <t xml:space="preserve">Colour key: blue text = cells you fill in; black text = formulas (don't overwrite).</t>
  </si>
  <si>
    <t xml:space="preserve">Phases</t>
  </si>
  <si>
    <t xml:space="preserve">Suggested split — adjust the blue JEE % if needed.</t>
  </si>
  <si>
    <t xml:space="preserve">Phase</t>
  </si>
  <si>
    <t xml:space="preserve">JEE %</t>
  </si>
  <si>
    <t xml:space="preserve">Boards %</t>
  </si>
  <si>
    <t xml:space="preserve">Focus</t>
  </si>
  <si>
    <t xml:space="preserve">1. Now – end of November</t>
  </si>
  <si>
    <t xml:space="preserve">Finish Class 12 at JEE depth; 1 board-style test per subject each week</t>
  </si>
  <si>
    <t xml:space="preserve">2. December – pre-boards</t>
  </si>
  <si>
    <t xml:space="preserve">Pre-boards as board rehearsal; English &amp; 5th subject regular slots</t>
  </si>
  <si>
    <t xml:space="preserve">3. January, until JEE Session 1</t>
  </si>
  <si>
    <t xml:space="preserve">JEE mocks + analysis; practical files and light board revision</t>
  </si>
  <si>
    <t xml:space="preserve">4. February – March (boards)</t>
  </si>
  <si>
    <t xml:space="preserve">Board exams; light JEE revision only if taking Session 2</t>
  </si>
  <si>
    <t xml:space="preserve">5. After boards – April</t>
  </si>
  <si>
    <t xml:space="preserve">JEE Main Session 2</t>
  </si>
  <si>
    <t xml:space="preserve">This Week</t>
  </si>
  <si>
    <t xml:space="preserve">Pick your phase and total hours.</t>
  </si>
  <si>
    <t xml:space="preserve">Current phase</t>
  </si>
  <si>
    <t xml:space="preserve">Total study hours this week</t>
  </si>
  <si>
    <t xml:space="preserve">JEE share</t>
  </si>
  <si>
    <t xml:space="preserve">JEE hours</t>
  </si>
  <si>
    <t xml:space="preserve">Board hours</t>
  </si>
  <si>
    <t xml:space="preserve">Focus this phase</t>
  </si>
  <si>
    <t xml:space="preserve">Weekly Log</t>
  </si>
  <si>
    <t xml:space="preserve">One row per week.</t>
  </si>
  <si>
    <t xml:space="preserve">Week starting</t>
  </si>
  <si>
    <t xml:space="preserve">Actual JEE %</t>
  </si>
  <si>
    <t xml:space="preserve">Target JEE %</t>
  </si>
  <si>
    <t xml:space="preserve">Drift (points)</t>
  </si>
  <si>
    <t xml:space="preserve">JEE mock score</t>
  </si>
  <si>
    <t xml:space="preserve">Board-style test %</t>
  </si>
  <si>
    <t xml:space="preserve">Energy (1–5)</t>
  </si>
  <si>
    <t xml:space="preserve">Check</t>
  </si>
  <si>
    <t xml:space="preserve">Notes</t>
  </si>
  <si>
    <t xml:space="preserve">Chapter Tracker</t>
  </si>
  <si>
    <t xml:space="preserve">Class 12 NCERT chapters (rationalised syllabus). Mark each step Yes when done.</t>
  </si>
  <si>
    <t xml:space="preserve">Subject</t>
  </si>
  <si>
    <t xml:space="preserve">Chapter</t>
  </si>
  <si>
    <t xml:space="preserve">1. NCERT read</t>
  </si>
  <si>
    <t xml:space="preserve">2. NCERT exercises</t>
  </si>
  <si>
    <t xml:space="preserve">3. JEE problems</t>
  </si>
  <si>
    <t xml:space="preserve">4. Board-style answer</t>
  </si>
  <si>
    <t xml:space="preserve">Steps done</t>
  </si>
  <si>
    <t xml:space="preserve">Status</t>
  </si>
  <si>
    <t xml:space="preserve">Physics</t>
  </si>
  <si>
    <t xml:space="preserve">Electric Charges and Fields</t>
  </si>
  <si>
    <t xml:space="preserve">Electrostatic Potential and Capacitance</t>
  </si>
  <si>
    <t xml:space="preserve">Current Electricity</t>
  </si>
  <si>
    <t xml:space="preserve">Moving Charges and Magnetism</t>
  </si>
  <si>
    <t xml:space="preserve">Magnetism and Matter</t>
  </si>
  <si>
    <t xml:space="preserve">Electromagnetic Induction</t>
  </si>
  <si>
    <t xml:space="preserve">Alternating Current</t>
  </si>
  <si>
    <t xml:space="preserve">Electromagnetic Waves</t>
  </si>
  <si>
    <t xml:space="preserve">Ray Optics and Optical Instruments</t>
  </si>
  <si>
    <t xml:space="preserve">Wave Optics</t>
  </si>
  <si>
    <t xml:space="preserve">Dual Nature of Radiation and Matter</t>
  </si>
  <si>
    <t xml:space="preserve">Atoms</t>
  </si>
  <si>
    <t xml:space="preserve">Nuclei</t>
  </si>
  <si>
    <t xml:space="preserve">Semiconductor Electronics</t>
  </si>
  <si>
    <t xml:space="preserve">Chemistry</t>
  </si>
  <si>
    <t xml:space="preserve">Solutions</t>
  </si>
  <si>
    <t xml:space="preserve">Electrochemistry</t>
  </si>
  <si>
    <t xml:space="preserve">Chemical Kinetics</t>
  </si>
  <si>
    <t xml:space="preserve">The d- and f-Block Elements</t>
  </si>
  <si>
    <t xml:space="preserve">Coordination Compounds</t>
  </si>
  <si>
    <t xml:space="preserve">Haloalkanes and Haloarenes</t>
  </si>
  <si>
    <t xml:space="preserve">Alcohols, Phenols and Ethers</t>
  </si>
  <si>
    <t xml:space="preserve">Aldehydes, Ketones and Carboxylic Acids</t>
  </si>
  <si>
    <t xml:space="preserve">Amines</t>
  </si>
  <si>
    <t xml:space="preserve">Biomolecules</t>
  </si>
  <si>
    <t xml:space="preserve">Mathematics</t>
  </si>
  <si>
    <t xml:space="preserve">Relations and Functions</t>
  </si>
  <si>
    <t xml:space="preserve">Inverse Trigonometric Functions</t>
  </si>
  <si>
    <t xml:space="preserve">Matrices</t>
  </si>
  <si>
    <t xml:space="preserve">Determinants</t>
  </si>
  <si>
    <t xml:space="preserve">Continuity and Differentiability</t>
  </si>
  <si>
    <t xml:space="preserve">Application of Derivatives</t>
  </si>
  <si>
    <t xml:space="preserve">Integrals</t>
  </si>
  <si>
    <t xml:space="preserve">Application of Integrals</t>
  </si>
  <si>
    <t xml:space="preserve">Differential Equations</t>
  </si>
  <si>
    <t xml:space="preserve">Vector Algebra</t>
  </si>
  <si>
    <t xml:space="preserve">Three Dimensional Geometry</t>
  </si>
  <si>
    <t xml:space="preserve">Linear Programming</t>
  </si>
  <si>
    <t xml:space="preserve">Probability</t>
  </si>
  <si>
    <t xml:space="preserve">Summary</t>
  </si>
  <si>
    <t xml:space="preserve">Chapters done</t>
  </si>
  <si>
    <t xml:space="preserve">Out of</t>
  </si>
  <si>
    <t xml:space="preserve">% done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</si>
</sst>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dd\-mmm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5F"/>
      <name val="Arial"/>
      <family val="0"/>
      <charset val="1"/>
    </font>
    <font>
      <i val="true"/>
      <sz val="9"/>
      <color rgb="FF555555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8D3DC"/>
      </left>
      <right style="thin">
        <color rgb="FFC8D3DC"/>
      </right>
      <top style="thin">
        <color rgb="FFC8D3DC"/>
      </top>
      <bottom style="thin">
        <color rgb="FFC8D3D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8D7C4"/>
        </patternFill>
      </fill>
    </dxf>
    <dxf/>
    <dxf>
      <fill>
        <patternFill>
          <bgColor rgb="FFD8EFE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8EFE8"/>
      <rgbColor rgb="FF660066"/>
      <rgbColor rgb="FFFF8080"/>
      <rgbColor rgb="FF0066CC"/>
      <rgbColor rgb="FFC8D3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7C4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</row>
    <row r="5" customFormat="false" ht="30" hidden="false" customHeight="true" outlineLevel="0" collapsed="false">
      <c r="A5" s="3" t="s">
        <v>3</v>
      </c>
    </row>
    <row r="6" customFormat="false" ht="30" hidden="false" customHeight="true" outlineLevel="0" collapsed="false">
      <c r="A6" s="3" t="s">
        <v>4</v>
      </c>
    </row>
    <row r="7" customFormat="false" ht="30" hidden="false" customHeight="true" outlineLevel="0" collapsed="false">
      <c r="A7" s="3" t="s">
        <v>5</v>
      </c>
    </row>
    <row r="8" customFormat="false" ht="30" hidden="false" customHeight="true" outlineLevel="0" collapsed="false">
      <c r="A8" s="3" t="s"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0"/>
    <col collapsed="false" customWidth="true" hidden="false" outlineLevel="0" max="4" min="4" style="0" width="70"/>
  </cols>
  <sheetData>
    <row r="1" customFormat="false" ht="17.35" hidden="false" customHeight="false" outlineLevel="0" collapsed="false">
      <c r="A1" s="1" t="s">
        <v>7</v>
      </c>
    </row>
    <row r="2" customFormat="false" ht="15" hidden="false" customHeight="false" outlineLevel="0" collapsed="false">
      <c r="A2" s="2" t="s">
        <v>8</v>
      </c>
    </row>
    <row r="4" customFormat="false" ht="31.5" hidden="false" customHeight="true" outlineLevel="0" collapsed="false">
      <c r="A4" s="4" t="s">
        <v>9</v>
      </c>
      <c r="B4" s="4" t="s">
        <v>10</v>
      </c>
      <c r="C4" s="4" t="s">
        <v>11</v>
      </c>
      <c r="D4" s="4" t="s">
        <v>12</v>
      </c>
    </row>
    <row r="5" customFormat="false" ht="15" hidden="false" customHeight="false" outlineLevel="0" collapsed="false">
      <c r="A5" s="5" t="s">
        <v>13</v>
      </c>
      <c r="B5" s="6" t="n">
        <v>0.65</v>
      </c>
      <c r="C5" s="7" t="n">
        <f aca="false">1-B5</f>
        <v>0.35</v>
      </c>
      <c r="D5" s="5" t="s">
        <v>14</v>
      </c>
    </row>
    <row r="6" customFormat="false" ht="15" hidden="false" customHeight="false" outlineLevel="0" collapsed="false">
      <c r="A6" s="5" t="s">
        <v>15</v>
      </c>
      <c r="B6" s="6" t="n">
        <v>0.5</v>
      </c>
      <c r="C6" s="7" t="n">
        <f aca="false">1-B6</f>
        <v>0.5</v>
      </c>
      <c r="D6" s="5" t="s">
        <v>16</v>
      </c>
    </row>
    <row r="7" customFormat="false" ht="15" hidden="false" customHeight="false" outlineLevel="0" collapsed="false">
      <c r="A7" s="5" t="s">
        <v>17</v>
      </c>
      <c r="B7" s="6" t="n">
        <v>0.8</v>
      </c>
      <c r="C7" s="7" t="n">
        <f aca="false">1-B7</f>
        <v>0.2</v>
      </c>
      <c r="D7" s="5" t="s">
        <v>18</v>
      </c>
    </row>
    <row r="8" customFormat="false" ht="15" hidden="false" customHeight="false" outlineLevel="0" collapsed="false">
      <c r="A8" s="5" t="s">
        <v>19</v>
      </c>
      <c r="B8" s="6" t="n">
        <v>0.1</v>
      </c>
      <c r="C8" s="7" t="n">
        <f aca="false">1-B8</f>
        <v>0.9</v>
      </c>
      <c r="D8" s="5" t="s">
        <v>20</v>
      </c>
    </row>
    <row r="9" customFormat="false" ht="15" hidden="false" customHeight="false" outlineLevel="0" collapsed="false">
      <c r="A9" s="5" t="s">
        <v>21</v>
      </c>
      <c r="B9" s="6" t="n">
        <v>1</v>
      </c>
      <c r="C9" s="7" t="n">
        <f aca="false">1-B9</f>
        <v>0</v>
      </c>
      <c r="D9" s="5" t="s">
        <v>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34"/>
  </cols>
  <sheetData>
    <row r="1" customFormat="false" ht="17.35" hidden="false" customHeight="false" outlineLevel="0" collapsed="false">
      <c r="A1" s="1" t="s">
        <v>23</v>
      </c>
    </row>
    <row r="2" customFormat="false" ht="15" hidden="false" customHeight="false" outlineLevel="0" collapsed="false">
      <c r="A2" s="2" t="s">
        <v>24</v>
      </c>
    </row>
    <row r="5" customFormat="false" ht="15" hidden="false" customHeight="false" outlineLevel="0" collapsed="false">
      <c r="A5" s="8" t="s">
        <v>25</v>
      </c>
      <c r="B5" s="9" t="s">
        <v>13</v>
      </c>
    </row>
    <row r="6" customFormat="false" ht="15" hidden="false" customHeight="false" outlineLevel="0" collapsed="false">
      <c r="A6" s="8" t="s">
        <v>26</v>
      </c>
      <c r="B6" s="9" t="n">
        <v>30</v>
      </c>
    </row>
    <row r="7" customFormat="false" ht="15" hidden="false" customHeight="false" outlineLevel="0" collapsed="false">
      <c r="A7" s="8" t="s">
        <v>27</v>
      </c>
      <c r="B7" s="7" t="n">
        <f aca="false">INDEX(Phases!$B$5:$B$9,MATCH(B5,Phases!$A$5:$A$9,0))</f>
        <v>0.65</v>
      </c>
    </row>
    <row r="8" customFormat="false" ht="15" hidden="false" customHeight="false" outlineLevel="0" collapsed="false">
      <c r="A8" s="8" t="s">
        <v>28</v>
      </c>
      <c r="B8" s="5" t="n">
        <f aca="false">ROUND(B6*B7,1)</f>
        <v>19.5</v>
      </c>
    </row>
    <row r="9" customFormat="false" ht="15" hidden="false" customHeight="false" outlineLevel="0" collapsed="false">
      <c r="A9" s="8" t="s">
        <v>29</v>
      </c>
      <c r="B9" s="5" t="n">
        <f aca="false">ROUND(B6-B8,1)</f>
        <v>10.5</v>
      </c>
    </row>
    <row r="10" customFormat="false" ht="45" hidden="false" customHeight="true" outlineLevel="0" collapsed="false">
      <c r="A10" s="8" t="s">
        <v>30</v>
      </c>
      <c r="B10" s="5" t="str">
        <f aca="false">INDEX(Phases!$D$5:$D$9,MATCH(B5,Phases!$A$5:$A$9,0))</f>
        <v>Finish Class 12 at JEE depth; 1 board-style test per subject each week</v>
      </c>
    </row>
  </sheetData>
  <dataValidations count="1">
    <dataValidation allowBlank="false" errorStyle="stop" operator="between" showDropDown="false" showErrorMessage="false" showInputMessage="false" sqref="B5" type="list">
      <formula1>Phases!$A$5:$A$9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0"/>
    <col collapsed="false" customWidth="true" hidden="false" outlineLevel="0" max="4" min="3" style="0" width="9"/>
    <col collapsed="false" customWidth="true" hidden="false" outlineLevel="0" max="7" min="5" style="0" width="10"/>
    <col collapsed="false" customWidth="true" hidden="false" outlineLevel="0" max="9" min="8" style="0" width="11"/>
    <col collapsed="false" customWidth="true" hidden="false" outlineLevel="0" max="10" min="10" style="0" width="9"/>
    <col collapsed="false" customWidth="true" hidden="false" outlineLevel="0" max="11" min="11" style="0" width="22"/>
    <col collapsed="false" customWidth="true" hidden="false" outlineLevel="0" max="12" min="12" style="0" width="30"/>
  </cols>
  <sheetData>
    <row r="1" customFormat="false" ht="17.35" hidden="false" customHeight="false" outlineLevel="0" collapsed="false">
      <c r="A1" s="1" t="s">
        <v>31</v>
      </c>
    </row>
    <row r="2" customFormat="false" ht="15" hidden="false" customHeight="false" outlineLevel="0" collapsed="false">
      <c r="A2" s="2" t="s">
        <v>32</v>
      </c>
    </row>
    <row r="4" customFormat="false" ht="31.5" hidden="false" customHeight="true" outlineLevel="0" collapsed="false">
      <c r="A4" s="4" t="s">
        <v>33</v>
      </c>
      <c r="B4" s="4" t="s">
        <v>9</v>
      </c>
      <c r="C4" s="4" t="s">
        <v>28</v>
      </c>
      <c r="D4" s="4" t="s">
        <v>29</v>
      </c>
      <c r="E4" s="4" t="s">
        <v>34</v>
      </c>
      <c r="F4" s="4" t="s">
        <v>35</v>
      </c>
      <c r="G4" s="4" t="s">
        <v>36</v>
      </c>
      <c r="H4" s="4" t="s">
        <v>37</v>
      </c>
      <c r="I4" s="4" t="s">
        <v>38</v>
      </c>
      <c r="J4" s="4" t="s">
        <v>39</v>
      </c>
      <c r="K4" s="4" t="s">
        <v>40</v>
      </c>
      <c r="L4" s="4" t="s">
        <v>41</v>
      </c>
    </row>
    <row r="5" customFormat="false" ht="15" hidden="false" customHeight="false" outlineLevel="0" collapsed="false">
      <c r="A5" s="10"/>
      <c r="B5" s="11"/>
      <c r="C5" s="11"/>
      <c r="D5" s="11"/>
      <c r="E5" s="12" t="str">
        <f aca="false">IF(OR(C5="",D5="",C5+D5=0),"",C5/(C5+D5))</f>
        <v/>
      </c>
      <c r="F5" s="12" t="str">
        <f aca="false">IF(B5="","",INDEX(Phases!$B$5:$B$9,MATCH(B5,Phases!$A$5:$A$9,0)))</f>
        <v/>
      </c>
      <c r="G5" s="13" t="str">
        <f aca="false">IF(OR(E5="",F5=""),"",ROUND((E5-F5)*100,0))</f>
        <v/>
      </c>
      <c r="H5" s="11"/>
      <c r="I5" s="14"/>
      <c r="J5" s="11"/>
      <c r="K5" s="13" t="str">
        <f aca="false">IF(J5="","",IF(J5&lt;=2,"Low energy — lighten next week",IF(AND(G5&lt;&gt;"",ABS(G5)&gt;10),"Split drifting — rebalance","On track")))</f>
        <v/>
      </c>
      <c r="L5" s="11"/>
    </row>
    <row r="6" customFormat="false" ht="15" hidden="false" customHeight="false" outlineLevel="0" collapsed="false">
      <c r="A6" s="10"/>
      <c r="B6" s="11"/>
      <c r="C6" s="11"/>
      <c r="D6" s="11"/>
      <c r="E6" s="12" t="str">
        <f aca="false">IF(OR(C6="",D6="",C6+D6=0),"",C6/(C6+D6))</f>
        <v/>
      </c>
      <c r="F6" s="12" t="str">
        <f aca="false">IF(B6="","",INDEX(Phases!$B$5:$B$9,MATCH(B6,Phases!$A$5:$A$9,0)))</f>
        <v/>
      </c>
      <c r="G6" s="13" t="str">
        <f aca="false">IF(OR(E6="",F6=""),"",ROUND((E6-F6)*100,0))</f>
        <v/>
      </c>
      <c r="H6" s="11"/>
      <c r="I6" s="14"/>
      <c r="J6" s="11"/>
      <c r="K6" s="13" t="str">
        <f aca="false">IF(J6="","",IF(J6&lt;=2,"Low energy — lighten next week",IF(AND(G6&lt;&gt;"",ABS(G6)&gt;10),"Split drifting — rebalance","On track")))</f>
        <v/>
      </c>
      <c r="L6" s="11"/>
    </row>
    <row r="7" customFormat="false" ht="15" hidden="false" customHeight="false" outlineLevel="0" collapsed="false">
      <c r="A7" s="10"/>
      <c r="B7" s="11"/>
      <c r="C7" s="11"/>
      <c r="D7" s="11"/>
      <c r="E7" s="12" t="str">
        <f aca="false">IF(OR(C7="",D7="",C7+D7=0),"",C7/(C7+D7))</f>
        <v/>
      </c>
      <c r="F7" s="12" t="str">
        <f aca="false">IF(B7="","",INDEX(Phases!$B$5:$B$9,MATCH(B7,Phases!$A$5:$A$9,0)))</f>
        <v/>
      </c>
      <c r="G7" s="13" t="str">
        <f aca="false">IF(OR(E7="",F7=""),"",ROUND((E7-F7)*100,0))</f>
        <v/>
      </c>
      <c r="H7" s="11"/>
      <c r="I7" s="14"/>
      <c r="J7" s="11"/>
      <c r="K7" s="13" t="str">
        <f aca="false">IF(J7="","",IF(J7&lt;=2,"Low energy — lighten next week",IF(AND(G7&lt;&gt;"",ABS(G7)&gt;10),"Split drifting — rebalance","On track")))</f>
        <v/>
      </c>
      <c r="L7" s="11"/>
    </row>
    <row r="8" customFormat="false" ht="15" hidden="false" customHeight="false" outlineLevel="0" collapsed="false">
      <c r="A8" s="10"/>
      <c r="B8" s="11"/>
      <c r="C8" s="11"/>
      <c r="D8" s="11"/>
      <c r="E8" s="12" t="str">
        <f aca="false">IF(OR(C8="",D8="",C8+D8=0),"",C8/(C8+D8))</f>
        <v/>
      </c>
      <c r="F8" s="12" t="str">
        <f aca="false">IF(B8="","",INDEX(Phases!$B$5:$B$9,MATCH(B8,Phases!$A$5:$A$9,0)))</f>
        <v/>
      </c>
      <c r="G8" s="13" t="str">
        <f aca="false">IF(OR(E8="",F8=""),"",ROUND((E8-F8)*100,0))</f>
        <v/>
      </c>
      <c r="H8" s="11"/>
      <c r="I8" s="14"/>
      <c r="J8" s="11"/>
      <c r="K8" s="13" t="str">
        <f aca="false">IF(J8="","",IF(J8&lt;=2,"Low energy — lighten next week",IF(AND(G8&lt;&gt;"",ABS(G8)&gt;10),"Split drifting — rebalance","On track")))</f>
        <v/>
      </c>
      <c r="L8" s="11"/>
    </row>
    <row r="9" customFormat="false" ht="15" hidden="false" customHeight="false" outlineLevel="0" collapsed="false">
      <c r="A9" s="10"/>
      <c r="B9" s="11"/>
      <c r="C9" s="11"/>
      <c r="D9" s="11"/>
      <c r="E9" s="12" t="str">
        <f aca="false">IF(OR(C9="",D9="",C9+D9=0),"",C9/(C9+D9))</f>
        <v/>
      </c>
      <c r="F9" s="12" t="str">
        <f aca="false">IF(B9="","",INDEX(Phases!$B$5:$B$9,MATCH(B9,Phases!$A$5:$A$9,0)))</f>
        <v/>
      </c>
      <c r="G9" s="13" t="str">
        <f aca="false">IF(OR(E9="",F9=""),"",ROUND((E9-F9)*100,0))</f>
        <v/>
      </c>
      <c r="H9" s="11"/>
      <c r="I9" s="14"/>
      <c r="J9" s="11"/>
      <c r="K9" s="13" t="str">
        <f aca="false">IF(J9="","",IF(J9&lt;=2,"Low energy — lighten next week",IF(AND(G9&lt;&gt;"",ABS(G9)&gt;10),"Split drifting — rebalance","On track")))</f>
        <v/>
      </c>
      <c r="L9" s="11"/>
    </row>
    <row r="10" customFormat="false" ht="15" hidden="false" customHeight="false" outlineLevel="0" collapsed="false">
      <c r="A10" s="10"/>
      <c r="B10" s="11"/>
      <c r="C10" s="11"/>
      <c r="D10" s="11"/>
      <c r="E10" s="12" t="str">
        <f aca="false">IF(OR(C10="",D10="",C10+D10=0),"",C10/(C10+D10))</f>
        <v/>
      </c>
      <c r="F10" s="12" t="str">
        <f aca="false">IF(B10="","",INDEX(Phases!$B$5:$B$9,MATCH(B10,Phases!$A$5:$A$9,0)))</f>
        <v/>
      </c>
      <c r="G10" s="13" t="str">
        <f aca="false">IF(OR(E10="",F10=""),"",ROUND((E10-F10)*100,0))</f>
        <v/>
      </c>
      <c r="H10" s="11"/>
      <c r="I10" s="14"/>
      <c r="J10" s="11"/>
      <c r="K10" s="13" t="str">
        <f aca="false">IF(J10="","",IF(J10&lt;=2,"Low energy — lighten next week",IF(AND(G10&lt;&gt;"",ABS(G10)&gt;10),"Split drifting — rebalance","On track")))</f>
        <v/>
      </c>
      <c r="L10" s="11"/>
    </row>
    <row r="11" customFormat="false" ht="15" hidden="false" customHeight="false" outlineLevel="0" collapsed="false">
      <c r="A11" s="10"/>
      <c r="B11" s="11"/>
      <c r="C11" s="11"/>
      <c r="D11" s="11"/>
      <c r="E11" s="12" t="str">
        <f aca="false">IF(OR(C11="",D11="",C11+D11=0),"",C11/(C11+D11))</f>
        <v/>
      </c>
      <c r="F11" s="12" t="str">
        <f aca="false">IF(B11="","",INDEX(Phases!$B$5:$B$9,MATCH(B11,Phases!$A$5:$A$9,0)))</f>
        <v/>
      </c>
      <c r="G11" s="13" t="str">
        <f aca="false">IF(OR(E11="",F11=""),"",ROUND((E11-F11)*100,0))</f>
        <v/>
      </c>
      <c r="H11" s="11"/>
      <c r="I11" s="14"/>
      <c r="J11" s="11"/>
      <c r="K11" s="13" t="str">
        <f aca="false">IF(J11="","",IF(J11&lt;=2,"Low energy — lighten next week",IF(AND(G11&lt;&gt;"",ABS(G11)&gt;10),"Split drifting — rebalance","On track")))</f>
        <v/>
      </c>
      <c r="L11" s="11"/>
    </row>
    <row r="12" customFormat="false" ht="15" hidden="false" customHeight="false" outlineLevel="0" collapsed="false">
      <c r="A12" s="10"/>
      <c r="B12" s="11"/>
      <c r="C12" s="11"/>
      <c r="D12" s="11"/>
      <c r="E12" s="12" t="str">
        <f aca="false">IF(OR(C12="",D12="",C12+D12=0),"",C12/(C12+D12))</f>
        <v/>
      </c>
      <c r="F12" s="12" t="str">
        <f aca="false">IF(B12="","",INDEX(Phases!$B$5:$B$9,MATCH(B12,Phases!$A$5:$A$9,0)))</f>
        <v/>
      </c>
      <c r="G12" s="13" t="str">
        <f aca="false">IF(OR(E12="",F12=""),"",ROUND((E12-F12)*100,0))</f>
        <v/>
      </c>
      <c r="H12" s="11"/>
      <c r="I12" s="14"/>
      <c r="J12" s="11"/>
      <c r="K12" s="13" t="str">
        <f aca="false">IF(J12="","",IF(J12&lt;=2,"Low energy — lighten next week",IF(AND(G12&lt;&gt;"",ABS(G12)&gt;10),"Split drifting — rebalance","On track")))</f>
        <v/>
      </c>
      <c r="L12" s="11"/>
    </row>
    <row r="13" customFormat="false" ht="15" hidden="false" customHeight="false" outlineLevel="0" collapsed="false">
      <c r="A13" s="10"/>
      <c r="B13" s="11"/>
      <c r="C13" s="11"/>
      <c r="D13" s="11"/>
      <c r="E13" s="12" t="str">
        <f aca="false">IF(OR(C13="",D13="",C13+D13=0),"",C13/(C13+D13))</f>
        <v/>
      </c>
      <c r="F13" s="12" t="str">
        <f aca="false">IF(B13="","",INDEX(Phases!$B$5:$B$9,MATCH(B13,Phases!$A$5:$A$9,0)))</f>
        <v/>
      </c>
      <c r="G13" s="13" t="str">
        <f aca="false">IF(OR(E13="",F13=""),"",ROUND((E13-F13)*100,0))</f>
        <v/>
      </c>
      <c r="H13" s="11"/>
      <c r="I13" s="14"/>
      <c r="J13" s="11"/>
      <c r="K13" s="13" t="str">
        <f aca="false">IF(J13="","",IF(J13&lt;=2,"Low energy — lighten next week",IF(AND(G13&lt;&gt;"",ABS(G13)&gt;10),"Split drifting — rebalance","On track")))</f>
        <v/>
      </c>
      <c r="L13" s="11"/>
    </row>
    <row r="14" customFormat="false" ht="15" hidden="false" customHeight="false" outlineLevel="0" collapsed="false">
      <c r="A14" s="10"/>
      <c r="B14" s="11"/>
      <c r="C14" s="11"/>
      <c r="D14" s="11"/>
      <c r="E14" s="12" t="str">
        <f aca="false">IF(OR(C14="",D14="",C14+D14=0),"",C14/(C14+D14))</f>
        <v/>
      </c>
      <c r="F14" s="12" t="str">
        <f aca="false">IF(B14="","",INDEX(Phases!$B$5:$B$9,MATCH(B14,Phases!$A$5:$A$9,0)))</f>
        <v/>
      </c>
      <c r="G14" s="13" t="str">
        <f aca="false">IF(OR(E14="",F14=""),"",ROUND((E14-F14)*100,0))</f>
        <v/>
      </c>
      <c r="H14" s="11"/>
      <c r="I14" s="14"/>
      <c r="J14" s="11"/>
      <c r="K14" s="13" t="str">
        <f aca="false">IF(J14="","",IF(J14&lt;=2,"Low energy — lighten next week",IF(AND(G14&lt;&gt;"",ABS(G14)&gt;10),"Split drifting — rebalance","On track")))</f>
        <v/>
      </c>
      <c r="L14" s="11"/>
    </row>
    <row r="15" customFormat="false" ht="15" hidden="false" customHeight="false" outlineLevel="0" collapsed="false">
      <c r="A15" s="10"/>
      <c r="B15" s="11"/>
      <c r="C15" s="11"/>
      <c r="D15" s="11"/>
      <c r="E15" s="12" t="str">
        <f aca="false">IF(OR(C15="",D15="",C15+D15=0),"",C15/(C15+D15))</f>
        <v/>
      </c>
      <c r="F15" s="12" t="str">
        <f aca="false">IF(B15="","",INDEX(Phases!$B$5:$B$9,MATCH(B15,Phases!$A$5:$A$9,0)))</f>
        <v/>
      </c>
      <c r="G15" s="13" t="str">
        <f aca="false">IF(OR(E15="",F15=""),"",ROUND((E15-F15)*100,0))</f>
        <v/>
      </c>
      <c r="H15" s="11"/>
      <c r="I15" s="14"/>
      <c r="J15" s="11"/>
      <c r="K15" s="13" t="str">
        <f aca="false">IF(J15="","",IF(J15&lt;=2,"Low energy — lighten next week",IF(AND(G15&lt;&gt;"",ABS(G15)&gt;10),"Split drifting — rebalance","On track")))</f>
        <v/>
      </c>
      <c r="L15" s="11"/>
    </row>
    <row r="16" customFormat="false" ht="15" hidden="false" customHeight="false" outlineLevel="0" collapsed="false">
      <c r="A16" s="10"/>
      <c r="B16" s="11"/>
      <c r="C16" s="11"/>
      <c r="D16" s="11"/>
      <c r="E16" s="12" t="str">
        <f aca="false">IF(OR(C16="",D16="",C16+D16=0),"",C16/(C16+D16))</f>
        <v/>
      </c>
      <c r="F16" s="12" t="str">
        <f aca="false">IF(B16="","",INDEX(Phases!$B$5:$B$9,MATCH(B16,Phases!$A$5:$A$9,0)))</f>
        <v/>
      </c>
      <c r="G16" s="13" t="str">
        <f aca="false">IF(OR(E16="",F16=""),"",ROUND((E16-F16)*100,0))</f>
        <v/>
      </c>
      <c r="H16" s="11"/>
      <c r="I16" s="14"/>
      <c r="J16" s="11"/>
      <c r="K16" s="13" t="str">
        <f aca="false">IF(J16="","",IF(J16&lt;=2,"Low energy — lighten next week",IF(AND(G16&lt;&gt;"",ABS(G16)&gt;10),"Split drifting — rebalance","On track")))</f>
        <v/>
      </c>
      <c r="L16" s="11"/>
    </row>
    <row r="17" customFormat="false" ht="15" hidden="false" customHeight="false" outlineLevel="0" collapsed="false">
      <c r="A17" s="10"/>
      <c r="B17" s="11"/>
      <c r="C17" s="11"/>
      <c r="D17" s="11"/>
      <c r="E17" s="12" t="str">
        <f aca="false">IF(OR(C17="",D17="",C17+D17=0),"",C17/(C17+D17))</f>
        <v/>
      </c>
      <c r="F17" s="12" t="str">
        <f aca="false">IF(B17="","",INDEX(Phases!$B$5:$B$9,MATCH(B17,Phases!$A$5:$A$9,0)))</f>
        <v/>
      </c>
      <c r="G17" s="13" t="str">
        <f aca="false">IF(OR(E17="",F17=""),"",ROUND((E17-F17)*100,0))</f>
        <v/>
      </c>
      <c r="H17" s="11"/>
      <c r="I17" s="14"/>
      <c r="J17" s="11"/>
      <c r="K17" s="13" t="str">
        <f aca="false">IF(J17="","",IF(J17&lt;=2,"Low energy — lighten next week",IF(AND(G17&lt;&gt;"",ABS(G17)&gt;10),"Split drifting — rebalance","On track")))</f>
        <v/>
      </c>
      <c r="L17" s="11"/>
    </row>
    <row r="18" customFormat="false" ht="15" hidden="false" customHeight="false" outlineLevel="0" collapsed="false">
      <c r="A18" s="10"/>
      <c r="B18" s="11"/>
      <c r="C18" s="11"/>
      <c r="D18" s="11"/>
      <c r="E18" s="12" t="str">
        <f aca="false">IF(OR(C18="",D18="",C18+D18=0),"",C18/(C18+D18))</f>
        <v/>
      </c>
      <c r="F18" s="12" t="str">
        <f aca="false">IF(B18="","",INDEX(Phases!$B$5:$B$9,MATCH(B18,Phases!$A$5:$A$9,0)))</f>
        <v/>
      </c>
      <c r="G18" s="13" t="str">
        <f aca="false">IF(OR(E18="",F18=""),"",ROUND((E18-F18)*100,0))</f>
        <v/>
      </c>
      <c r="H18" s="11"/>
      <c r="I18" s="14"/>
      <c r="J18" s="11"/>
      <c r="K18" s="13" t="str">
        <f aca="false">IF(J18="","",IF(J18&lt;=2,"Low energy — lighten next week",IF(AND(G18&lt;&gt;"",ABS(G18)&gt;10),"Split drifting — rebalance","On track")))</f>
        <v/>
      </c>
      <c r="L18" s="11"/>
    </row>
    <row r="19" customFormat="false" ht="15" hidden="false" customHeight="false" outlineLevel="0" collapsed="false">
      <c r="A19" s="10"/>
      <c r="B19" s="11"/>
      <c r="C19" s="11"/>
      <c r="D19" s="11"/>
      <c r="E19" s="12" t="str">
        <f aca="false">IF(OR(C19="",D19="",C19+D19=0),"",C19/(C19+D19))</f>
        <v/>
      </c>
      <c r="F19" s="12" t="str">
        <f aca="false">IF(B19="","",INDEX(Phases!$B$5:$B$9,MATCH(B19,Phases!$A$5:$A$9,0)))</f>
        <v/>
      </c>
      <c r="G19" s="13" t="str">
        <f aca="false">IF(OR(E19="",F19=""),"",ROUND((E19-F19)*100,0))</f>
        <v/>
      </c>
      <c r="H19" s="11"/>
      <c r="I19" s="14"/>
      <c r="J19" s="11"/>
      <c r="K19" s="13" t="str">
        <f aca="false">IF(J19="","",IF(J19&lt;=2,"Low energy — lighten next week",IF(AND(G19&lt;&gt;"",ABS(G19)&gt;10),"Split drifting — rebalance","On track")))</f>
        <v/>
      </c>
      <c r="L19" s="11"/>
    </row>
    <row r="20" customFormat="false" ht="15" hidden="false" customHeight="false" outlineLevel="0" collapsed="false">
      <c r="A20" s="10"/>
      <c r="B20" s="11"/>
      <c r="C20" s="11"/>
      <c r="D20" s="11"/>
      <c r="E20" s="12" t="str">
        <f aca="false">IF(OR(C20="",D20="",C20+D20=0),"",C20/(C20+D20))</f>
        <v/>
      </c>
      <c r="F20" s="12" t="str">
        <f aca="false">IF(B20="","",INDEX(Phases!$B$5:$B$9,MATCH(B20,Phases!$A$5:$A$9,0)))</f>
        <v/>
      </c>
      <c r="G20" s="13" t="str">
        <f aca="false">IF(OR(E20="",F20=""),"",ROUND((E20-F20)*100,0))</f>
        <v/>
      </c>
      <c r="H20" s="11"/>
      <c r="I20" s="14"/>
      <c r="J20" s="11"/>
      <c r="K20" s="13" t="str">
        <f aca="false">IF(J20="","",IF(J20&lt;=2,"Low energy — lighten next week",IF(AND(G20&lt;&gt;"",ABS(G20)&gt;10),"Split drifting — rebalance","On track")))</f>
        <v/>
      </c>
      <c r="L20" s="11"/>
    </row>
    <row r="21" customFormat="false" ht="15" hidden="false" customHeight="false" outlineLevel="0" collapsed="false">
      <c r="A21" s="10"/>
      <c r="B21" s="11"/>
      <c r="C21" s="11"/>
      <c r="D21" s="11"/>
      <c r="E21" s="12" t="str">
        <f aca="false">IF(OR(C21="",D21="",C21+D21=0),"",C21/(C21+D21))</f>
        <v/>
      </c>
      <c r="F21" s="12" t="str">
        <f aca="false">IF(B21="","",INDEX(Phases!$B$5:$B$9,MATCH(B21,Phases!$A$5:$A$9,0)))</f>
        <v/>
      </c>
      <c r="G21" s="13" t="str">
        <f aca="false">IF(OR(E21="",F21=""),"",ROUND((E21-F21)*100,0))</f>
        <v/>
      </c>
      <c r="H21" s="11"/>
      <c r="I21" s="14"/>
      <c r="J21" s="11"/>
      <c r="K21" s="13" t="str">
        <f aca="false">IF(J21="","",IF(J21&lt;=2,"Low energy — lighten next week",IF(AND(G21&lt;&gt;"",ABS(G21)&gt;10),"Split drifting — rebalance","On track")))</f>
        <v/>
      </c>
      <c r="L21" s="11"/>
    </row>
    <row r="22" customFormat="false" ht="15" hidden="false" customHeight="false" outlineLevel="0" collapsed="false">
      <c r="A22" s="10"/>
      <c r="B22" s="11"/>
      <c r="C22" s="11"/>
      <c r="D22" s="11"/>
      <c r="E22" s="12" t="str">
        <f aca="false">IF(OR(C22="",D22="",C22+D22=0),"",C22/(C22+D22))</f>
        <v/>
      </c>
      <c r="F22" s="12" t="str">
        <f aca="false">IF(B22="","",INDEX(Phases!$B$5:$B$9,MATCH(B22,Phases!$A$5:$A$9,0)))</f>
        <v/>
      </c>
      <c r="G22" s="13" t="str">
        <f aca="false">IF(OR(E22="",F22=""),"",ROUND((E22-F22)*100,0))</f>
        <v/>
      </c>
      <c r="H22" s="11"/>
      <c r="I22" s="14"/>
      <c r="J22" s="11"/>
      <c r="K22" s="13" t="str">
        <f aca="false">IF(J22="","",IF(J22&lt;=2,"Low energy — lighten next week",IF(AND(G22&lt;&gt;"",ABS(G22)&gt;10),"Split drifting — rebalance","On track")))</f>
        <v/>
      </c>
      <c r="L22" s="11"/>
    </row>
    <row r="23" customFormat="false" ht="15" hidden="false" customHeight="false" outlineLevel="0" collapsed="false">
      <c r="A23" s="10"/>
      <c r="B23" s="11"/>
      <c r="C23" s="11"/>
      <c r="D23" s="11"/>
      <c r="E23" s="12" t="str">
        <f aca="false">IF(OR(C23="",D23="",C23+D23=0),"",C23/(C23+D23))</f>
        <v/>
      </c>
      <c r="F23" s="12" t="str">
        <f aca="false">IF(B23="","",INDEX(Phases!$B$5:$B$9,MATCH(B23,Phases!$A$5:$A$9,0)))</f>
        <v/>
      </c>
      <c r="G23" s="13" t="str">
        <f aca="false">IF(OR(E23="",F23=""),"",ROUND((E23-F23)*100,0))</f>
        <v/>
      </c>
      <c r="H23" s="11"/>
      <c r="I23" s="14"/>
      <c r="J23" s="11"/>
      <c r="K23" s="13" t="str">
        <f aca="false">IF(J23="","",IF(J23&lt;=2,"Low energy — lighten next week",IF(AND(G23&lt;&gt;"",ABS(G23)&gt;10),"Split drifting — rebalance","On track")))</f>
        <v/>
      </c>
      <c r="L23" s="11"/>
    </row>
    <row r="24" customFormat="false" ht="15" hidden="false" customHeight="false" outlineLevel="0" collapsed="false">
      <c r="A24" s="10"/>
      <c r="B24" s="11"/>
      <c r="C24" s="11"/>
      <c r="D24" s="11"/>
      <c r="E24" s="12" t="str">
        <f aca="false">IF(OR(C24="",D24="",C24+D24=0),"",C24/(C24+D24))</f>
        <v/>
      </c>
      <c r="F24" s="12" t="str">
        <f aca="false">IF(B24="","",INDEX(Phases!$B$5:$B$9,MATCH(B24,Phases!$A$5:$A$9,0)))</f>
        <v/>
      </c>
      <c r="G24" s="13" t="str">
        <f aca="false">IF(OR(E24="",F24=""),"",ROUND((E24-F24)*100,0))</f>
        <v/>
      </c>
      <c r="H24" s="11"/>
      <c r="I24" s="14"/>
      <c r="J24" s="11"/>
      <c r="K24" s="13" t="str">
        <f aca="false">IF(J24="","",IF(J24&lt;=2,"Low energy — lighten next week",IF(AND(G24&lt;&gt;"",ABS(G24)&gt;10),"Split drifting — rebalance","On track")))</f>
        <v/>
      </c>
      <c r="L24" s="11"/>
    </row>
    <row r="25" customFormat="false" ht="15" hidden="false" customHeight="false" outlineLevel="0" collapsed="false">
      <c r="A25" s="10"/>
      <c r="B25" s="11"/>
      <c r="C25" s="11"/>
      <c r="D25" s="11"/>
      <c r="E25" s="12" t="str">
        <f aca="false">IF(OR(C25="",D25="",C25+D25=0),"",C25/(C25+D25))</f>
        <v/>
      </c>
      <c r="F25" s="12" t="str">
        <f aca="false">IF(B25="","",INDEX(Phases!$B$5:$B$9,MATCH(B25,Phases!$A$5:$A$9,0)))</f>
        <v/>
      </c>
      <c r="G25" s="13" t="str">
        <f aca="false">IF(OR(E25="",F25=""),"",ROUND((E25-F25)*100,0))</f>
        <v/>
      </c>
      <c r="H25" s="11"/>
      <c r="I25" s="14"/>
      <c r="J25" s="11"/>
      <c r="K25" s="13" t="str">
        <f aca="false">IF(J25="","",IF(J25&lt;=2,"Low energy — lighten next week",IF(AND(G25&lt;&gt;"",ABS(G25)&gt;10),"Split drifting — rebalance","On track")))</f>
        <v/>
      </c>
      <c r="L25" s="11"/>
    </row>
    <row r="26" customFormat="false" ht="15" hidden="false" customHeight="false" outlineLevel="0" collapsed="false">
      <c r="A26" s="10"/>
      <c r="B26" s="11"/>
      <c r="C26" s="11"/>
      <c r="D26" s="11"/>
      <c r="E26" s="12" t="str">
        <f aca="false">IF(OR(C26="",D26="",C26+D26=0),"",C26/(C26+D26))</f>
        <v/>
      </c>
      <c r="F26" s="12" t="str">
        <f aca="false">IF(B26="","",INDEX(Phases!$B$5:$B$9,MATCH(B26,Phases!$A$5:$A$9,0)))</f>
        <v/>
      </c>
      <c r="G26" s="13" t="str">
        <f aca="false">IF(OR(E26="",F26=""),"",ROUND((E26-F26)*100,0))</f>
        <v/>
      </c>
      <c r="H26" s="11"/>
      <c r="I26" s="14"/>
      <c r="J26" s="11"/>
      <c r="K26" s="13" t="str">
        <f aca="false">IF(J26="","",IF(J26&lt;=2,"Low energy — lighten next week",IF(AND(G26&lt;&gt;"",ABS(G26)&gt;10),"Split drifting — rebalance","On track")))</f>
        <v/>
      </c>
      <c r="L26" s="11"/>
    </row>
    <row r="27" customFormat="false" ht="15" hidden="false" customHeight="false" outlineLevel="0" collapsed="false">
      <c r="A27" s="10"/>
      <c r="B27" s="11"/>
      <c r="C27" s="11"/>
      <c r="D27" s="11"/>
      <c r="E27" s="12" t="str">
        <f aca="false">IF(OR(C27="",D27="",C27+D27=0),"",C27/(C27+D27))</f>
        <v/>
      </c>
      <c r="F27" s="12" t="str">
        <f aca="false">IF(B27="","",INDEX(Phases!$B$5:$B$9,MATCH(B27,Phases!$A$5:$A$9,0)))</f>
        <v/>
      </c>
      <c r="G27" s="13" t="str">
        <f aca="false">IF(OR(E27="",F27=""),"",ROUND((E27-F27)*100,0))</f>
        <v/>
      </c>
      <c r="H27" s="11"/>
      <c r="I27" s="14"/>
      <c r="J27" s="11"/>
      <c r="K27" s="13" t="str">
        <f aca="false">IF(J27="","",IF(J27&lt;=2,"Low energy — lighten next week",IF(AND(G27&lt;&gt;"",ABS(G27)&gt;10),"Split drifting — rebalance","On track")))</f>
        <v/>
      </c>
      <c r="L27" s="11"/>
    </row>
    <row r="28" customFormat="false" ht="15" hidden="false" customHeight="false" outlineLevel="0" collapsed="false">
      <c r="A28" s="10"/>
      <c r="B28" s="11"/>
      <c r="C28" s="11"/>
      <c r="D28" s="11"/>
      <c r="E28" s="12" t="str">
        <f aca="false">IF(OR(C28="",D28="",C28+D28=0),"",C28/(C28+D28))</f>
        <v/>
      </c>
      <c r="F28" s="12" t="str">
        <f aca="false">IF(B28="","",INDEX(Phases!$B$5:$B$9,MATCH(B28,Phases!$A$5:$A$9,0)))</f>
        <v/>
      </c>
      <c r="G28" s="13" t="str">
        <f aca="false">IF(OR(E28="",F28=""),"",ROUND((E28-F28)*100,0))</f>
        <v/>
      </c>
      <c r="H28" s="11"/>
      <c r="I28" s="14"/>
      <c r="J28" s="11"/>
      <c r="K28" s="13" t="str">
        <f aca="false">IF(J28="","",IF(J28&lt;=2,"Low energy — lighten next week",IF(AND(G28&lt;&gt;"",ABS(G28)&gt;10),"Split drifting — rebalance","On track")))</f>
        <v/>
      </c>
      <c r="L28" s="11"/>
    </row>
    <row r="29" customFormat="false" ht="15" hidden="false" customHeight="false" outlineLevel="0" collapsed="false">
      <c r="A29" s="10"/>
      <c r="B29" s="11"/>
      <c r="C29" s="11"/>
      <c r="D29" s="11"/>
      <c r="E29" s="12" t="str">
        <f aca="false">IF(OR(C29="",D29="",C29+D29=0),"",C29/(C29+D29))</f>
        <v/>
      </c>
      <c r="F29" s="12" t="str">
        <f aca="false">IF(B29="","",INDEX(Phases!$B$5:$B$9,MATCH(B29,Phases!$A$5:$A$9,0)))</f>
        <v/>
      </c>
      <c r="G29" s="13" t="str">
        <f aca="false">IF(OR(E29="",F29=""),"",ROUND((E29-F29)*100,0))</f>
        <v/>
      </c>
      <c r="H29" s="11"/>
      <c r="I29" s="14"/>
      <c r="J29" s="11"/>
      <c r="K29" s="13" t="str">
        <f aca="false">IF(J29="","",IF(J29&lt;=2,"Low energy — lighten next week",IF(AND(G29&lt;&gt;"",ABS(G29)&gt;10),"Split drifting — rebalance","On track")))</f>
        <v/>
      </c>
      <c r="L29" s="11"/>
    </row>
    <row r="30" customFormat="false" ht="15" hidden="false" customHeight="false" outlineLevel="0" collapsed="false">
      <c r="A30" s="10"/>
      <c r="B30" s="11"/>
      <c r="C30" s="11"/>
      <c r="D30" s="11"/>
      <c r="E30" s="12" t="str">
        <f aca="false">IF(OR(C30="",D30="",C30+D30=0),"",C30/(C30+D30))</f>
        <v/>
      </c>
      <c r="F30" s="12" t="str">
        <f aca="false">IF(B30="","",INDEX(Phases!$B$5:$B$9,MATCH(B30,Phases!$A$5:$A$9,0)))</f>
        <v/>
      </c>
      <c r="G30" s="13" t="str">
        <f aca="false">IF(OR(E30="",F30=""),"",ROUND((E30-F30)*100,0))</f>
        <v/>
      </c>
      <c r="H30" s="11"/>
      <c r="I30" s="14"/>
      <c r="J30" s="11"/>
      <c r="K30" s="13" t="str">
        <f aca="false">IF(J30="","",IF(J30&lt;=2,"Low energy — lighten next week",IF(AND(G30&lt;&gt;"",ABS(G30)&gt;10),"Split drifting — rebalance","On track")))</f>
        <v/>
      </c>
      <c r="L30" s="11"/>
    </row>
    <row r="31" customFormat="false" ht="15" hidden="false" customHeight="false" outlineLevel="0" collapsed="false">
      <c r="A31" s="10"/>
      <c r="B31" s="11"/>
      <c r="C31" s="11"/>
      <c r="D31" s="11"/>
      <c r="E31" s="12" t="str">
        <f aca="false">IF(OR(C31="",D31="",C31+D31=0),"",C31/(C31+D31))</f>
        <v/>
      </c>
      <c r="F31" s="12" t="str">
        <f aca="false">IF(B31="","",INDEX(Phases!$B$5:$B$9,MATCH(B31,Phases!$A$5:$A$9,0)))</f>
        <v/>
      </c>
      <c r="G31" s="13" t="str">
        <f aca="false">IF(OR(E31="",F31=""),"",ROUND((E31-F31)*100,0))</f>
        <v/>
      </c>
      <c r="H31" s="11"/>
      <c r="I31" s="14"/>
      <c r="J31" s="11"/>
      <c r="K31" s="13" t="str">
        <f aca="false">IF(J31="","",IF(J31&lt;=2,"Low energy — lighten next week",IF(AND(G31&lt;&gt;"",ABS(G31)&gt;10),"Split drifting — rebalance","On track")))</f>
        <v/>
      </c>
      <c r="L31" s="11"/>
    </row>
    <row r="32" customFormat="false" ht="15" hidden="false" customHeight="false" outlineLevel="0" collapsed="false">
      <c r="A32" s="10"/>
      <c r="B32" s="11"/>
      <c r="C32" s="11"/>
      <c r="D32" s="11"/>
      <c r="E32" s="12" t="str">
        <f aca="false">IF(OR(C32="",D32="",C32+D32=0),"",C32/(C32+D32))</f>
        <v/>
      </c>
      <c r="F32" s="12" t="str">
        <f aca="false">IF(B32="","",INDEX(Phases!$B$5:$B$9,MATCH(B32,Phases!$A$5:$A$9,0)))</f>
        <v/>
      </c>
      <c r="G32" s="13" t="str">
        <f aca="false">IF(OR(E32="",F32=""),"",ROUND((E32-F32)*100,0))</f>
        <v/>
      </c>
      <c r="H32" s="11"/>
      <c r="I32" s="14"/>
      <c r="J32" s="11"/>
      <c r="K32" s="13" t="str">
        <f aca="false">IF(J32="","",IF(J32&lt;=2,"Low energy — lighten next week",IF(AND(G32&lt;&gt;"",ABS(G32)&gt;10),"Split drifting — rebalance","On track")))</f>
        <v/>
      </c>
      <c r="L32" s="11"/>
    </row>
    <row r="33" customFormat="false" ht="15" hidden="false" customHeight="false" outlineLevel="0" collapsed="false">
      <c r="A33" s="10"/>
      <c r="B33" s="11"/>
      <c r="C33" s="11"/>
      <c r="D33" s="11"/>
      <c r="E33" s="12" t="str">
        <f aca="false">IF(OR(C33="",D33="",C33+D33=0),"",C33/(C33+D33))</f>
        <v/>
      </c>
      <c r="F33" s="12" t="str">
        <f aca="false">IF(B33="","",INDEX(Phases!$B$5:$B$9,MATCH(B33,Phases!$A$5:$A$9,0)))</f>
        <v/>
      </c>
      <c r="G33" s="13" t="str">
        <f aca="false">IF(OR(E33="",F33=""),"",ROUND((E33-F33)*100,0))</f>
        <v/>
      </c>
      <c r="H33" s="11"/>
      <c r="I33" s="14"/>
      <c r="J33" s="11"/>
      <c r="K33" s="13" t="str">
        <f aca="false">IF(J33="","",IF(J33&lt;=2,"Low energy — lighten next week",IF(AND(G33&lt;&gt;"",ABS(G33)&gt;10),"Split drifting — rebalance","On track")))</f>
        <v/>
      </c>
      <c r="L33" s="11"/>
    </row>
    <row r="34" customFormat="false" ht="15" hidden="false" customHeight="false" outlineLevel="0" collapsed="false">
      <c r="A34" s="10"/>
      <c r="B34" s="11"/>
      <c r="C34" s="11"/>
      <c r="D34" s="11"/>
      <c r="E34" s="12" t="str">
        <f aca="false">IF(OR(C34="",D34="",C34+D34=0),"",C34/(C34+D34))</f>
        <v/>
      </c>
      <c r="F34" s="12" t="str">
        <f aca="false">IF(B34="","",INDEX(Phases!$B$5:$B$9,MATCH(B34,Phases!$A$5:$A$9,0)))</f>
        <v/>
      </c>
      <c r="G34" s="13" t="str">
        <f aca="false">IF(OR(E34="",F34=""),"",ROUND((E34-F34)*100,0))</f>
        <v/>
      </c>
      <c r="H34" s="11"/>
      <c r="I34" s="14"/>
      <c r="J34" s="11"/>
      <c r="K34" s="13" t="str">
        <f aca="false">IF(J34="","",IF(J34&lt;=2,"Low energy — lighten next week",IF(AND(G34&lt;&gt;"",ABS(G34)&gt;10),"Split drifting — rebalance","On track")))</f>
        <v/>
      </c>
      <c r="L34" s="11"/>
    </row>
  </sheetData>
  <conditionalFormatting sqref="K5:K34">
    <cfRule type="cellIs" priority="2" operator="notEqual" aboveAverage="0" equalAverage="0" bottom="0" percent="0" rank="0" text="" dxfId="0">
      <formula>"On track"</formula>
    </cfRule>
    <cfRule type="cellIs" priority="3" operator="equal" aboveAverage="0" equalAverage="0" bottom="0" percent="0" rank="0" text="" dxfId="1">
      <formula>""</formula>
    </cfRule>
  </conditionalFormatting>
  <dataValidations count="2">
    <dataValidation allowBlank="false" errorStyle="stop" operator="between" showDropDown="false" showErrorMessage="false" showInputMessage="false" sqref="B5:B34" type="list">
      <formula1>Phases!$A$5:$A$9</formula1>
      <formula2>0</formula2>
    </dataValidation>
    <dataValidation allowBlank="false" errorStyle="stop" operator="between" showDropDown="false" showErrorMessage="false" showInputMessage="false" sqref="J5:J34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8"/>
    <col collapsed="false" customWidth="true" hidden="false" outlineLevel="0" max="5" min="3" style="0" width="11"/>
    <col collapsed="false" customWidth="true" hidden="false" outlineLevel="0" max="6" min="6" style="0" width="12"/>
    <col collapsed="false" customWidth="true" hidden="false" outlineLevel="0" max="7" min="7" style="0" width="9"/>
    <col collapsed="false" customWidth="true" hidden="false" outlineLevel="0" max="8" min="8" style="0" width="14"/>
  </cols>
  <sheetData>
    <row r="1" customFormat="false" ht="17.35" hidden="false" customHeight="false" outlineLevel="0" collapsed="false">
      <c r="A1" s="1" t="s">
        <v>42</v>
      </c>
    </row>
    <row r="2" customFormat="false" ht="15" hidden="false" customHeight="false" outlineLevel="0" collapsed="false">
      <c r="A2" s="2" t="s">
        <v>43</v>
      </c>
    </row>
    <row r="4" customFormat="false" ht="31.5" hidden="false" customHeight="true" outlineLevel="0" collapsed="false">
      <c r="A4" s="4" t="s">
        <v>44</v>
      </c>
      <c r="B4" s="4" t="s">
        <v>45</v>
      </c>
      <c r="C4" s="4" t="s">
        <v>46</v>
      </c>
      <c r="D4" s="4" t="s">
        <v>47</v>
      </c>
      <c r="E4" s="4" t="s">
        <v>48</v>
      </c>
      <c r="F4" s="4" t="s">
        <v>49</v>
      </c>
      <c r="G4" s="4" t="s">
        <v>50</v>
      </c>
      <c r="H4" s="4" t="s">
        <v>51</v>
      </c>
    </row>
    <row r="5" customFormat="false" ht="15" hidden="false" customHeight="false" outlineLevel="0" collapsed="false">
      <c r="A5" s="5" t="s">
        <v>52</v>
      </c>
      <c r="B5" s="5" t="s">
        <v>53</v>
      </c>
      <c r="C5" s="9"/>
      <c r="D5" s="9"/>
      <c r="E5" s="9"/>
      <c r="F5" s="9"/>
      <c r="G5" s="5" t="n">
        <f aca="false">COUNTIF(C5:F5,"Yes")</f>
        <v>0</v>
      </c>
      <c r="H5" s="5" t="str">
        <f aca="false">IF(G5=4,"Done",IF(G5=0,"Not started","In progress"))</f>
        <v>Not started</v>
      </c>
    </row>
    <row r="6" customFormat="false" ht="15" hidden="false" customHeight="false" outlineLevel="0" collapsed="false">
      <c r="A6" s="5" t="s">
        <v>52</v>
      </c>
      <c r="B6" s="5" t="s">
        <v>54</v>
      </c>
      <c r="C6" s="9"/>
      <c r="D6" s="9"/>
      <c r="E6" s="9"/>
      <c r="F6" s="9"/>
      <c r="G6" s="5" t="n">
        <f aca="false">COUNTIF(C6:F6,"Yes")</f>
        <v>0</v>
      </c>
      <c r="H6" s="5" t="str">
        <f aca="false">IF(G6=4,"Done",IF(G6=0,"Not started","In progress"))</f>
        <v>Not started</v>
      </c>
    </row>
    <row r="7" customFormat="false" ht="15" hidden="false" customHeight="false" outlineLevel="0" collapsed="false">
      <c r="A7" s="5" t="s">
        <v>52</v>
      </c>
      <c r="B7" s="5" t="s">
        <v>55</v>
      </c>
      <c r="C7" s="9"/>
      <c r="D7" s="9"/>
      <c r="E7" s="9"/>
      <c r="F7" s="9"/>
      <c r="G7" s="5" t="n">
        <f aca="false">COUNTIF(C7:F7,"Yes")</f>
        <v>0</v>
      </c>
      <c r="H7" s="5" t="str">
        <f aca="false">IF(G7=4,"Done",IF(G7=0,"Not started","In progress"))</f>
        <v>Not started</v>
      </c>
    </row>
    <row r="8" customFormat="false" ht="15" hidden="false" customHeight="false" outlineLevel="0" collapsed="false">
      <c r="A8" s="5" t="s">
        <v>52</v>
      </c>
      <c r="B8" s="5" t="s">
        <v>56</v>
      </c>
      <c r="C8" s="9"/>
      <c r="D8" s="9"/>
      <c r="E8" s="9"/>
      <c r="F8" s="9"/>
      <c r="G8" s="5" t="n">
        <f aca="false">COUNTIF(C8:F8,"Yes")</f>
        <v>0</v>
      </c>
      <c r="H8" s="5" t="str">
        <f aca="false">IF(G8=4,"Done",IF(G8=0,"Not started","In progress"))</f>
        <v>Not started</v>
      </c>
    </row>
    <row r="9" customFormat="false" ht="15" hidden="false" customHeight="false" outlineLevel="0" collapsed="false">
      <c r="A9" s="5" t="s">
        <v>52</v>
      </c>
      <c r="B9" s="5" t="s">
        <v>57</v>
      </c>
      <c r="C9" s="9"/>
      <c r="D9" s="9"/>
      <c r="E9" s="9"/>
      <c r="F9" s="9"/>
      <c r="G9" s="5" t="n">
        <f aca="false">COUNTIF(C9:F9,"Yes")</f>
        <v>0</v>
      </c>
      <c r="H9" s="5" t="str">
        <f aca="false">IF(G9=4,"Done",IF(G9=0,"Not started","In progress"))</f>
        <v>Not started</v>
      </c>
    </row>
    <row r="10" customFormat="false" ht="15" hidden="false" customHeight="false" outlineLevel="0" collapsed="false">
      <c r="A10" s="5" t="s">
        <v>52</v>
      </c>
      <c r="B10" s="5" t="s">
        <v>58</v>
      </c>
      <c r="C10" s="9"/>
      <c r="D10" s="9"/>
      <c r="E10" s="9"/>
      <c r="F10" s="9"/>
      <c r="G10" s="5" t="n">
        <f aca="false">COUNTIF(C10:F10,"Yes")</f>
        <v>0</v>
      </c>
      <c r="H10" s="5" t="str">
        <f aca="false">IF(G10=4,"Done",IF(G10=0,"Not started","In progress"))</f>
        <v>Not started</v>
      </c>
    </row>
    <row r="11" customFormat="false" ht="15" hidden="false" customHeight="false" outlineLevel="0" collapsed="false">
      <c r="A11" s="5" t="s">
        <v>52</v>
      </c>
      <c r="B11" s="5" t="s">
        <v>59</v>
      </c>
      <c r="C11" s="9"/>
      <c r="D11" s="9"/>
      <c r="E11" s="9"/>
      <c r="F11" s="9"/>
      <c r="G11" s="5" t="n">
        <f aca="false">COUNTIF(C11:F11,"Yes")</f>
        <v>0</v>
      </c>
      <c r="H11" s="5" t="str">
        <f aca="false">IF(G11=4,"Done",IF(G11=0,"Not started","In progress"))</f>
        <v>Not started</v>
      </c>
    </row>
    <row r="12" customFormat="false" ht="15" hidden="false" customHeight="false" outlineLevel="0" collapsed="false">
      <c r="A12" s="5" t="s">
        <v>52</v>
      </c>
      <c r="B12" s="5" t="s">
        <v>60</v>
      </c>
      <c r="C12" s="9"/>
      <c r="D12" s="9"/>
      <c r="E12" s="9"/>
      <c r="F12" s="9"/>
      <c r="G12" s="5" t="n">
        <f aca="false">COUNTIF(C12:F12,"Yes")</f>
        <v>0</v>
      </c>
      <c r="H12" s="5" t="str">
        <f aca="false">IF(G12=4,"Done",IF(G12=0,"Not started","In progress"))</f>
        <v>Not started</v>
      </c>
    </row>
    <row r="13" customFormat="false" ht="15" hidden="false" customHeight="false" outlineLevel="0" collapsed="false">
      <c r="A13" s="5" t="s">
        <v>52</v>
      </c>
      <c r="B13" s="5" t="s">
        <v>61</v>
      </c>
      <c r="C13" s="9"/>
      <c r="D13" s="9"/>
      <c r="E13" s="9"/>
      <c r="F13" s="9"/>
      <c r="G13" s="5" t="n">
        <f aca="false">COUNTIF(C13:F13,"Yes")</f>
        <v>0</v>
      </c>
      <c r="H13" s="5" t="str">
        <f aca="false">IF(G13=4,"Done",IF(G13=0,"Not started","In progress"))</f>
        <v>Not started</v>
      </c>
    </row>
    <row r="14" customFormat="false" ht="15" hidden="false" customHeight="false" outlineLevel="0" collapsed="false">
      <c r="A14" s="5" t="s">
        <v>52</v>
      </c>
      <c r="B14" s="5" t="s">
        <v>62</v>
      </c>
      <c r="C14" s="9"/>
      <c r="D14" s="9"/>
      <c r="E14" s="9"/>
      <c r="F14" s="9"/>
      <c r="G14" s="5" t="n">
        <f aca="false">COUNTIF(C14:F14,"Yes")</f>
        <v>0</v>
      </c>
      <c r="H14" s="5" t="str">
        <f aca="false">IF(G14=4,"Done",IF(G14=0,"Not started","In progress"))</f>
        <v>Not started</v>
      </c>
    </row>
    <row r="15" customFormat="false" ht="15" hidden="false" customHeight="false" outlineLevel="0" collapsed="false">
      <c r="A15" s="5" t="s">
        <v>52</v>
      </c>
      <c r="B15" s="5" t="s">
        <v>63</v>
      </c>
      <c r="C15" s="9"/>
      <c r="D15" s="9"/>
      <c r="E15" s="9"/>
      <c r="F15" s="9"/>
      <c r="G15" s="5" t="n">
        <f aca="false">COUNTIF(C15:F15,"Yes")</f>
        <v>0</v>
      </c>
      <c r="H15" s="5" t="str">
        <f aca="false">IF(G15=4,"Done",IF(G15=0,"Not started","In progress"))</f>
        <v>Not started</v>
      </c>
    </row>
    <row r="16" customFormat="false" ht="15" hidden="false" customHeight="false" outlineLevel="0" collapsed="false">
      <c r="A16" s="5" t="s">
        <v>52</v>
      </c>
      <c r="B16" s="5" t="s">
        <v>64</v>
      </c>
      <c r="C16" s="9"/>
      <c r="D16" s="9"/>
      <c r="E16" s="9"/>
      <c r="F16" s="9"/>
      <c r="G16" s="5" t="n">
        <f aca="false">COUNTIF(C16:F16,"Yes")</f>
        <v>0</v>
      </c>
      <c r="H16" s="5" t="str">
        <f aca="false">IF(G16=4,"Done",IF(G16=0,"Not started","In progress"))</f>
        <v>Not started</v>
      </c>
    </row>
    <row r="17" customFormat="false" ht="15" hidden="false" customHeight="false" outlineLevel="0" collapsed="false">
      <c r="A17" s="5" t="s">
        <v>52</v>
      </c>
      <c r="B17" s="5" t="s">
        <v>65</v>
      </c>
      <c r="C17" s="9"/>
      <c r="D17" s="9"/>
      <c r="E17" s="9"/>
      <c r="F17" s="9"/>
      <c r="G17" s="5" t="n">
        <f aca="false">COUNTIF(C17:F17,"Yes")</f>
        <v>0</v>
      </c>
      <c r="H17" s="5" t="str">
        <f aca="false">IF(G17=4,"Done",IF(G17=0,"Not started","In progress"))</f>
        <v>Not started</v>
      </c>
    </row>
    <row r="18" customFormat="false" ht="15" hidden="false" customHeight="false" outlineLevel="0" collapsed="false">
      <c r="A18" s="5" t="s">
        <v>52</v>
      </c>
      <c r="B18" s="5" t="s">
        <v>66</v>
      </c>
      <c r="C18" s="9"/>
      <c r="D18" s="9"/>
      <c r="E18" s="9"/>
      <c r="F18" s="9"/>
      <c r="G18" s="5" t="n">
        <f aca="false">COUNTIF(C18:F18,"Yes")</f>
        <v>0</v>
      </c>
      <c r="H18" s="5" t="str">
        <f aca="false">IF(G18=4,"Done",IF(G18=0,"Not started","In progress"))</f>
        <v>Not started</v>
      </c>
    </row>
    <row r="19" customFormat="false" ht="15" hidden="false" customHeight="false" outlineLevel="0" collapsed="false">
      <c r="A19" s="5" t="s">
        <v>67</v>
      </c>
      <c r="B19" s="5" t="s">
        <v>68</v>
      </c>
      <c r="C19" s="9"/>
      <c r="D19" s="9"/>
      <c r="E19" s="9"/>
      <c r="F19" s="9"/>
      <c r="G19" s="5" t="n">
        <f aca="false">COUNTIF(C19:F19,"Yes")</f>
        <v>0</v>
      </c>
      <c r="H19" s="5" t="str">
        <f aca="false">IF(G19=4,"Done",IF(G19=0,"Not started","In progress"))</f>
        <v>Not started</v>
      </c>
    </row>
    <row r="20" customFormat="false" ht="15" hidden="false" customHeight="false" outlineLevel="0" collapsed="false">
      <c r="A20" s="5" t="s">
        <v>67</v>
      </c>
      <c r="B20" s="5" t="s">
        <v>69</v>
      </c>
      <c r="C20" s="9"/>
      <c r="D20" s="9"/>
      <c r="E20" s="9"/>
      <c r="F20" s="9"/>
      <c r="G20" s="5" t="n">
        <f aca="false">COUNTIF(C20:F20,"Yes")</f>
        <v>0</v>
      </c>
      <c r="H20" s="5" t="str">
        <f aca="false">IF(G20=4,"Done",IF(G20=0,"Not started","In progress"))</f>
        <v>Not started</v>
      </c>
    </row>
    <row r="21" customFormat="false" ht="15" hidden="false" customHeight="false" outlineLevel="0" collapsed="false">
      <c r="A21" s="5" t="s">
        <v>67</v>
      </c>
      <c r="B21" s="5" t="s">
        <v>70</v>
      </c>
      <c r="C21" s="9"/>
      <c r="D21" s="9"/>
      <c r="E21" s="9"/>
      <c r="F21" s="9"/>
      <c r="G21" s="5" t="n">
        <f aca="false">COUNTIF(C21:F21,"Yes")</f>
        <v>0</v>
      </c>
      <c r="H21" s="5" t="str">
        <f aca="false">IF(G21=4,"Done",IF(G21=0,"Not started","In progress"))</f>
        <v>Not started</v>
      </c>
    </row>
    <row r="22" customFormat="false" ht="15" hidden="false" customHeight="false" outlineLevel="0" collapsed="false">
      <c r="A22" s="5" t="s">
        <v>67</v>
      </c>
      <c r="B22" s="5" t="s">
        <v>71</v>
      </c>
      <c r="C22" s="9"/>
      <c r="D22" s="9"/>
      <c r="E22" s="9"/>
      <c r="F22" s="9"/>
      <c r="G22" s="5" t="n">
        <f aca="false">COUNTIF(C22:F22,"Yes")</f>
        <v>0</v>
      </c>
      <c r="H22" s="5" t="str">
        <f aca="false">IF(G22=4,"Done",IF(G22=0,"Not started","In progress"))</f>
        <v>Not started</v>
      </c>
    </row>
    <row r="23" customFormat="false" ht="15" hidden="false" customHeight="false" outlineLevel="0" collapsed="false">
      <c r="A23" s="5" t="s">
        <v>67</v>
      </c>
      <c r="B23" s="5" t="s">
        <v>72</v>
      </c>
      <c r="C23" s="9"/>
      <c r="D23" s="9"/>
      <c r="E23" s="9"/>
      <c r="F23" s="9"/>
      <c r="G23" s="5" t="n">
        <f aca="false">COUNTIF(C23:F23,"Yes")</f>
        <v>0</v>
      </c>
      <c r="H23" s="5" t="str">
        <f aca="false">IF(G23=4,"Done",IF(G23=0,"Not started","In progress"))</f>
        <v>Not started</v>
      </c>
    </row>
    <row r="24" customFormat="false" ht="15" hidden="false" customHeight="false" outlineLevel="0" collapsed="false">
      <c r="A24" s="5" t="s">
        <v>67</v>
      </c>
      <c r="B24" s="5" t="s">
        <v>73</v>
      </c>
      <c r="C24" s="9"/>
      <c r="D24" s="9"/>
      <c r="E24" s="9"/>
      <c r="F24" s="9"/>
      <c r="G24" s="5" t="n">
        <f aca="false">COUNTIF(C24:F24,"Yes")</f>
        <v>0</v>
      </c>
      <c r="H24" s="5" t="str">
        <f aca="false">IF(G24=4,"Done",IF(G24=0,"Not started","In progress"))</f>
        <v>Not started</v>
      </c>
    </row>
    <row r="25" customFormat="false" ht="15" hidden="false" customHeight="false" outlineLevel="0" collapsed="false">
      <c r="A25" s="5" t="s">
        <v>67</v>
      </c>
      <c r="B25" s="5" t="s">
        <v>74</v>
      </c>
      <c r="C25" s="9"/>
      <c r="D25" s="9"/>
      <c r="E25" s="9"/>
      <c r="F25" s="9"/>
      <c r="G25" s="5" t="n">
        <f aca="false">COUNTIF(C25:F25,"Yes")</f>
        <v>0</v>
      </c>
      <c r="H25" s="5" t="str">
        <f aca="false">IF(G25=4,"Done",IF(G25=0,"Not started","In progress"))</f>
        <v>Not started</v>
      </c>
    </row>
    <row r="26" customFormat="false" ht="15" hidden="false" customHeight="false" outlineLevel="0" collapsed="false">
      <c r="A26" s="5" t="s">
        <v>67</v>
      </c>
      <c r="B26" s="5" t="s">
        <v>75</v>
      </c>
      <c r="C26" s="9"/>
      <c r="D26" s="9"/>
      <c r="E26" s="9"/>
      <c r="F26" s="9"/>
      <c r="G26" s="5" t="n">
        <f aca="false">COUNTIF(C26:F26,"Yes")</f>
        <v>0</v>
      </c>
      <c r="H26" s="5" t="str">
        <f aca="false">IF(G26=4,"Done",IF(G26=0,"Not started","In progress"))</f>
        <v>Not started</v>
      </c>
    </row>
    <row r="27" customFormat="false" ht="15" hidden="false" customHeight="false" outlineLevel="0" collapsed="false">
      <c r="A27" s="5" t="s">
        <v>67</v>
      </c>
      <c r="B27" s="5" t="s">
        <v>76</v>
      </c>
      <c r="C27" s="9"/>
      <c r="D27" s="9"/>
      <c r="E27" s="9"/>
      <c r="F27" s="9"/>
      <c r="G27" s="5" t="n">
        <f aca="false">COUNTIF(C27:F27,"Yes")</f>
        <v>0</v>
      </c>
      <c r="H27" s="5" t="str">
        <f aca="false">IF(G27=4,"Done",IF(G27=0,"Not started","In progress"))</f>
        <v>Not started</v>
      </c>
    </row>
    <row r="28" customFormat="false" ht="15" hidden="false" customHeight="false" outlineLevel="0" collapsed="false">
      <c r="A28" s="5" t="s">
        <v>67</v>
      </c>
      <c r="B28" s="5" t="s">
        <v>77</v>
      </c>
      <c r="C28" s="9"/>
      <c r="D28" s="9"/>
      <c r="E28" s="9"/>
      <c r="F28" s="9"/>
      <c r="G28" s="5" t="n">
        <f aca="false">COUNTIF(C28:F28,"Yes")</f>
        <v>0</v>
      </c>
      <c r="H28" s="5" t="str">
        <f aca="false">IF(G28=4,"Done",IF(G28=0,"Not started","In progress"))</f>
        <v>Not started</v>
      </c>
    </row>
    <row r="29" customFormat="false" ht="15" hidden="false" customHeight="false" outlineLevel="0" collapsed="false">
      <c r="A29" s="5" t="s">
        <v>78</v>
      </c>
      <c r="B29" s="5" t="s">
        <v>79</v>
      </c>
      <c r="C29" s="9"/>
      <c r="D29" s="9"/>
      <c r="E29" s="9"/>
      <c r="F29" s="9"/>
      <c r="G29" s="5" t="n">
        <f aca="false">COUNTIF(C29:F29,"Yes")</f>
        <v>0</v>
      </c>
      <c r="H29" s="5" t="str">
        <f aca="false">IF(G29=4,"Done",IF(G29=0,"Not started","In progress"))</f>
        <v>Not started</v>
      </c>
    </row>
    <row r="30" customFormat="false" ht="15" hidden="false" customHeight="false" outlineLevel="0" collapsed="false">
      <c r="A30" s="5" t="s">
        <v>78</v>
      </c>
      <c r="B30" s="5" t="s">
        <v>80</v>
      </c>
      <c r="C30" s="9"/>
      <c r="D30" s="9"/>
      <c r="E30" s="9"/>
      <c r="F30" s="9"/>
      <c r="G30" s="5" t="n">
        <f aca="false">COUNTIF(C30:F30,"Yes")</f>
        <v>0</v>
      </c>
      <c r="H30" s="5" t="str">
        <f aca="false">IF(G30=4,"Done",IF(G30=0,"Not started","In progress"))</f>
        <v>Not started</v>
      </c>
    </row>
    <row r="31" customFormat="false" ht="15" hidden="false" customHeight="false" outlineLevel="0" collapsed="false">
      <c r="A31" s="5" t="s">
        <v>78</v>
      </c>
      <c r="B31" s="5" t="s">
        <v>81</v>
      </c>
      <c r="C31" s="9"/>
      <c r="D31" s="9"/>
      <c r="E31" s="9"/>
      <c r="F31" s="9"/>
      <c r="G31" s="5" t="n">
        <f aca="false">COUNTIF(C31:F31,"Yes")</f>
        <v>0</v>
      </c>
      <c r="H31" s="5" t="str">
        <f aca="false">IF(G31=4,"Done",IF(G31=0,"Not started","In progress"))</f>
        <v>Not started</v>
      </c>
    </row>
    <row r="32" customFormat="false" ht="15" hidden="false" customHeight="false" outlineLevel="0" collapsed="false">
      <c r="A32" s="5" t="s">
        <v>78</v>
      </c>
      <c r="B32" s="5" t="s">
        <v>82</v>
      </c>
      <c r="C32" s="9"/>
      <c r="D32" s="9"/>
      <c r="E32" s="9"/>
      <c r="F32" s="9"/>
      <c r="G32" s="5" t="n">
        <f aca="false">COUNTIF(C32:F32,"Yes")</f>
        <v>0</v>
      </c>
      <c r="H32" s="5" t="str">
        <f aca="false">IF(G32=4,"Done",IF(G32=0,"Not started","In progress"))</f>
        <v>Not started</v>
      </c>
    </row>
    <row r="33" customFormat="false" ht="15" hidden="false" customHeight="false" outlineLevel="0" collapsed="false">
      <c r="A33" s="5" t="s">
        <v>78</v>
      </c>
      <c r="B33" s="5" t="s">
        <v>83</v>
      </c>
      <c r="C33" s="9"/>
      <c r="D33" s="9"/>
      <c r="E33" s="9"/>
      <c r="F33" s="9"/>
      <c r="G33" s="5" t="n">
        <f aca="false">COUNTIF(C33:F33,"Yes")</f>
        <v>0</v>
      </c>
      <c r="H33" s="5" t="str">
        <f aca="false">IF(G33=4,"Done",IF(G33=0,"Not started","In progress"))</f>
        <v>Not started</v>
      </c>
    </row>
    <row r="34" customFormat="false" ht="15" hidden="false" customHeight="false" outlineLevel="0" collapsed="false">
      <c r="A34" s="5" t="s">
        <v>78</v>
      </c>
      <c r="B34" s="5" t="s">
        <v>84</v>
      </c>
      <c r="C34" s="9"/>
      <c r="D34" s="9"/>
      <c r="E34" s="9"/>
      <c r="F34" s="9"/>
      <c r="G34" s="5" t="n">
        <f aca="false">COUNTIF(C34:F34,"Yes")</f>
        <v>0</v>
      </c>
      <c r="H34" s="5" t="str">
        <f aca="false">IF(G34=4,"Done",IF(G34=0,"Not started","In progress"))</f>
        <v>Not started</v>
      </c>
    </row>
    <row r="35" customFormat="false" ht="15" hidden="false" customHeight="false" outlineLevel="0" collapsed="false">
      <c r="A35" s="5" t="s">
        <v>78</v>
      </c>
      <c r="B35" s="5" t="s">
        <v>85</v>
      </c>
      <c r="C35" s="9"/>
      <c r="D35" s="9"/>
      <c r="E35" s="9"/>
      <c r="F35" s="9"/>
      <c r="G35" s="5" t="n">
        <f aca="false">COUNTIF(C35:F35,"Yes")</f>
        <v>0</v>
      </c>
      <c r="H35" s="5" t="str">
        <f aca="false">IF(G35=4,"Done",IF(G35=0,"Not started","In progress"))</f>
        <v>Not started</v>
      </c>
    </row>
    <row r="36" customFormat="false" ht="15" hidden="false" customHeight="false" outlineLevel="0" collapsed="false">
      <c r="A36" s="5" t="s">
        <v>78</v>
      </c>
      <c r="B36" s="5" t="s">
        <v>86</v>
      </c>
      <c r="C36" s="9"/>
      <c r="D36" s="9"/>
      <c r="E36" s="9"/>
      <c r="F36" s="9"/>
      <c r="G36" s="5" t="n">
        <f aca="false">COUNTIF(C36:F36,"Yes")</f>
        <v>0</v>
      </c>
      <c r="H36" s="5" t="str">
        <f aca="false">IF(G36=4,"Done",IF(G36=0,"Not started","In progress"))</f>
        <v>Not started</v>
      </c>
    </row>
    <row r="37" customFormat="false" ht="15" hidden="false" customHeight="false" outlineLevel="0" collapsed="false">
      <c r="A37" s="5" t="s">
        <v>78</v>
      </c>
      <c r="B37" s="5" t="s">
        <v>87</v>
      </c>
      <c r="C37" s="9"/>
      <c r="D37" s="9"/>
      <c r="E37" s="9"/>
      <c r="F37" s="9"/>
      <c r="G37" s="5" t="n">
        <f aca="false">COUNTIF(C37:F37,"Yes")</f>
        <v>0</v>
      </c>
      <c r="H37" s="5" t="str">
        <f aca="false">IF(G37=4,"Done",IF(G37=0,"Not started","In progress"))</f>
        <v>Not started</v>
      </c>
    </row>
    <row r="38" customFormat="false" ht="15" hidden="false" customHeight="false" outlineLevel="0" collapsed="false">
      <c r="A38" s="5" t="s">
        <v>78</v>
      </c>
      <c r="B38" s="5" t="s">
        <v>88</v>
      </c>
      <c r="C38" s="9"/>
      <c r="D38" s="9"/>
      <c r="E38" s="9"/>
      <c r="F38" s="9"/>
      <c r="G38" s="5" t="n">
        <f aca="false">COUNTIF(C38:F38,"Yes")</f>
        <v>0</v>
      </c>
      <c r="H38" s="5" t="str">
        <f aca="false">IF(G38=4,"Done",IF(G38=0,"Not started","In progress"))</f>
        <v>Not started</v>
      </c>
    </row>
    <row r="39" customFormat="false" ht="15" hidden="false" customHeight="false" outlineLevel="0" collapsed="false">
      <c r="A39" s="5" t="s">
        <v>78</v>
      </c>
      <c r="B39" s="5" t="s">
        <v>89</v>
      </c>
      <c r="C39" s="9"/>
      <c r="D39" s="9"/>
      <c r="E39" s="9"/>
      <c r="F39" s="9"/>
      <c r="G39" s="5" t="n">
        <f aca="false">COUNTIF(C39:F39,"Yes")</f>
        <v>0</v>
      </c>
      <c r="H39" s="5" t="str">
        <f aca="false">IF(G39=4,"Done",IF(G39=0,"Not started","In progress"))</f>
        <v>Not started</v>
      </c>
    </row>
    <row r="40" customFormat="false" ht="15" hidden="false" customHeight="false" outlineLevel="0" collapsed="false">
      <c r="A40" s="5" t="s">
        <v>78</v>
      </c>
      <c r="B40" s="5" t="s">
        <v>90</v>
      </c>
      <c r="C40" s="9"/>
      <c r="D40" s="9"/>
      <c r="E40" s="9"/>
      <c r="F40" s="9"/>
      <c r="G40" s="5" t="n">
        <f aca="false">COUNTIF(C40:F40,"Yes")</f>
        <v>0</v>
      </c>
      <c r="H40" s="5" t="str">
        <f aca="false">IF(G40=4,"Done",IF(G40=0,"Not started","In progress"))</f>
        <v>Not started</v>
      </c>
    </row>
    <row r="41" customFormat="false" ht="15" hidden="false" customHeight="false" outlineLevel="0" collapsed="false">
      <c r="A41" s="5" t="s">
        <v>78</v>
      </c>
      <c r="B41" s="5" t="s">
        <v>91</v>
      </c>
      <c r="C41" s="9"/>
      <c r="D41" s="9"/>
      <c r="E41" s="9"/>
      <c r="F41" s="9"/>
      <c r="G41" s="5" t="n">
        <f aca="false">COUNTIF(C41:F41,"Yes")</f>
        <v>0</v>
      </c>
      <c r="H41" s="5" t="str">
        <f aca="false">IF(G41=4,"Done",IF(G41=0,"Not started","In progress"))</f>
        <v>Not started</v>
      </c>
    </row>
    <row r="43" customFormat="false" ht="15" hidden="false" customHeight="false" outlineLevel="0" collapsed="false">
      <c r="A43" s="8" t="s">
        <v>92</v>
      </c>
      <c r="B43" s="8" t="s">
        <v>93</v>
      </c>
      <c r="C43" s="8" t="s">
        <v>94</v>
      </c>
      <c r="D43" s="8" t="s">
        <v>95</v>
      </c>
    </row>
    <row r="44" customFormat="false" ht="15" hidden="false" customHeight="false" outlineLevel="0" collapsed="false">
      <c r="A44" s="5" t="s">
        <v>52</v>
      </c>
      <c r="B44" s="5" t="n">
        <f aca="false">COUNTIFS($A$5:$A$41,A44,$H$5:$H$41,"Done")</f>
        <v>0</v>
      </c>
      <c r="C44" s="5" t="n">
        <f aca="false">COUNTIF($A$5:$A$41,A44)</f>
        <v>14</v>
      </c>
      <c r="D44" s="7" t="n">
        <f aca="false">IF(C44=0,"",B44/C44)</f>
        <v>0</v>
      </c>
    </row>
    <row r="45" customFormat="false" ht="15" hidden="false" customHeight="false" outlineLevel="0" collapsed="false">
      <c r="A45" s="5" t="s">
        <v>67</v>
      </c>
      <c r="B45" s="5" t="n">
        <f aca="false">COUNTIFS($A$5:$A$41,A45,$H$5:$H$41,"Done")</f>
        <v>0</v>
      </c>
      <c r="C45" s="5" t="n">
        <f aca="false">COUNTIF($A$5:$A$41,A45)</f>
        <v>10</v>
      </c>
      <c r="D45" s="7" t="n">
        <f aca="false">IF(C45=0,"",B45/C45)</f>
        <v>0</v>
      </c>
    </row>
    <row r="46" customFormat="false" ht="15" hidden="false" customHeight="false" outlineLevel="0" collapsed="false">
      <c r="A46" s="5" t="s">
        <v>78</v>
      </c>
      <c r="B46" s="5" t="n">
        <f aca="false">COUNTIFS($A$5:$A$41,A46,$H$5:$H$41,"Done")</f>
        <v>0</v>
      </c>
      <c r="C46" s="5" t="n">
        <f aca="false">COUNTIF($A$5:$A$41,A46)</f>
        <v>13</v>
      </c>
      <c r="D46" s="7" t="n">
        <f aca="false">IF(C46=0,"",B46/C46)</f>
        <v>0</v>
      </c>
    </row>
  </sheetData>
  <conditionalFormatting sqref="H5:H41">
    <cfRule type="cellIs" priority="2" operator="equal" aboveAverage="0" equalAverage="0" bottom="0" percent="0" rank="0" text="" dxfId="2">
      <formula>"Done"</formula>
    </cfRule>
  </conditionalFormatting>
  <dataValidations count="1">
    <dataValidation allowBlank="false" errorStyle="stop" operator="between" showDropDown="false" showErrorMessage="false" showInputMessage="false" sqref="C5:F41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2026-10-14T02:48:05Z</dcterms:created>
  <dc:creator>openpyxl</dc:creator>
  <dc:description/>
  <dc:language>en-US</dc:language>
  <cp:lastModifiedBy/>
  <dcterms:modified xsi:type="dcterms:W3CDTF">2026-10-14T02:48:05Z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